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https://noblis.sharepoint.us/sites/ITSEvalProg/Noblis Files/Unit Cost Database Update/Archive from Spring 2021 Update/For Liz/For Website Updating (Kathy)/New February 2022 Website Files/"/>
    </mc:Choice>
  </mc:AlternateContent>
  <xr:revisionPtr revIDLastSave="0" documentId="8_{03148B6A-84FA-4EBD-BAAA-09501AB28F71}" xr6:coauthVersionLast="47" xr6:coauthVersionMax="47" xr10:uidLastSave="{00000000-0000-0000-0000-000000000000}"/>
  <bookViews>
    <workbookView xWindow="19090" yWindow="-110" windowWidth="22780" windowHeight="14660" tabRatio="827" xr2:uid="{00000000-000D-0000-FFFF-FFFF00000000}"/>
  </bookViews>
  <sheets>
    <sheet name="Equipment List_Unadjusted" sheetId="13" r:id="rId1"/>
    <sheet name="Equipment List Adjusted" sheetId="11" r:id="rId2"/>
    <sheet name="Indexes" sheetId="6" r:id="rId3"/>
    <sheet name="Reference Notes" sheetId="9" r:id="rId4"/>
  </sheets>
  <definedNames>
    <definedName name="ITS_component">#REF!</definedName>
    <definedName name="ITS_cross_ref">#REF!</definedName>
    <definedName name="ITS_equipment" localSheetId="1">'Equipment List Adjusted'!$B$3:$J$268</definedName>
    <definedName name="ITS_equipment" localSheetId="0">'Equipment List_Unadjusted'!$B$3:$J$279</definedName>
    <definedName name="ITS_equipment">#REF!</definedName>
    <definedName name="ITS_prereq">#REF!</definedName>
    <definedName name="ITS_required">#REF!</definedName>
    <definedName name="ITS_which_amount_number_text">#REF!</definedName>
    <definedName name="_xlnm.Print_Area" localSheetId="1">'Equipment List Adjusted'!$A$1:$M$318</definedName>
    <definedName name="_xlnm.Print_Area" localSheetId="0">'Equipment List_Unadjusted'!$A$1:$M$318</definedName>
    <definedName name="_xlnm.Print_Area" localSheetId="2">Indexes!$A$2:$X$315</definedName>
    <definedName name="_xlnm.Print_Titles" localSheetId="1">'Equipment List Adjusted'!$1:$2</definedName>
    <definedName name="_xlnm.Print_Titles" localSheetId="0">'Equipment List_Unadjusted'!$1:$2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11" l="1"/>
  <c r="H55" i="11"/>
  <c r="G55" i="11"/>
  <c r="G54" i="11"/>
  <c r="H53" i="11"/>
  <c r="H18" i="11"/>
  <c r="H6" i="11"/>
  <c r="H10" i="11"/>
  <c r="H27" i="11" l="1"/>
  <c r="G27" i="11"/>
  <c r="J53" i="11"/>
  <c r="G53" i="11"/>
  <c r="H45" i="11" l="1"/>
  <c r="G174" i="11"/>
  <c r="H174" i="11"/>
  <c r="K314" i="11"/>
  <c r="J314" i="11"/>
  <c r="H314" i="11"/>
  <c r="G314" i="11"/>
  <c r="K315" i="11"/>
  <c r="J315" i="11"/>
  <c r="H315" i="11"/>
  <c r="G315" i="11"/>
  <c r="K317" i="11"/>
  <c r="J317" i="11"/>
  <c r="H317" i="11"/>
  <c r="G317" i="11"/>
  <c r="K316" i="11"/>
  <c r="J316" i="11"/>
  <c r="H316" i="11"/>
  <c r="G316" i="11"/>
  <c r="H312" i="11"/>
  <c r="H313" i="11"/>
  <c r="G313" i="11"/>
  <c r="G301" i="11"/>
  <c r="G309" i="11"/>
  <c r="K308" i="11"/>
  <c r="J308" i="11"/>
  <c r="G308" i="11"/>
  <c r="K304" i="11"/>
  <c r="J304" i="11"/>
  <c r="H304" i="11"/>
  <c r="G304" i="11"/>
  <c r="K295" i="11"/>
  <c r="J295" i="11"/>
  <c r="G295" i="11"/>
  <c r="K310" i="11"/>
  <c r="J310" i="11"/>
  <c r="G310" i="11"/>
  <c r="K299" i="11"/>
  <c r="J299" i="11"/>
  <c r="H299" i="11"/>
  <c r="G299" i="11"/>
  <c r="K292" i="11"/>
  <c r="J292" i="11"/>
  <c r="G292" i="11"/>
  <c r="K293" i="11"/>
  <c r="J293" i="11"/>
  <c r="H293" i="11"/>
  <c r="G293" i="11"/>
  <c r="K307" i="11"/>
  <c r="J307" i="11"/>
  <c r="H307" i="11"/>
  <c r="G307" i="11"/>
  <c r="K303" i="11"/>
  <c r="J303" i="11"/>
  <c r="H303" i="11"/>
  <c r="G303" i="11"/>
  <c r="H296" i="11"/>
  <c r="G296" i="11"/>
  <c r="K306" i="11"/>
  <c r="J306" i="11"/>
  <c r="H306" i="11"/>
  <c r="G306" i="11"/>
  <c r="K305" i="11"/>
  <c r="J305" i="11"/>
  <c r="H305" i="11"/>
  <c r="G305" i="11"/>
  <c r="H297" i="11"/>
  <c r="G297" i="11"/>
  <c r="K298" i="11"/>
  <c r="J298" i="11"/>
  <c r="H298" i="11"/>
  <c r="G298" i="11"/>
  <c r="K302" i="11"/>
  <c r="J302" i="11"/>
  <c r="H302" i="11"/>
  <c r="G302" i="11"/>
  <c r="K300" i="11"/>
  <c r="J300" i="11"/>
  <c r="H300" i="11"/>
  <c r="G300" i="11"/>
  <c r="K294" i="11"/>
  <c r="J294" i="11"/>
  <c r="G294" i="11"/>
  <c r="H280" i="11"/>
  <c r="G280" i="11"/>
  <c r="K284" i="11"/>
  <c r="J284" i="11"/>
  <c r="H284" i="11"/>
  <c r="G284" i="11"/>
  <c r="K289" i="11"/>
  <c r="J289" i="11"/>
  <c r="H289" i="11"/>
  <c r="G289" i="11"/>
  <c r="K285" i="11"/>
  <c r="J285" i="11"/>
  <c r="H285" i="11"/>
  <c r="G285" i="11"/>
  <c r="K288" i="11"/>
  <c r="J288" i="11"/>
  <c r="H288" i="11"/>
  <c r="G288" i="11"/>
  <c r="H290" i="11"/>
  <c r="G290" i="11"/>
  <c r="K287" i="11"/>
  <c r="J287" i="11"/>
  <c r="H287" i="11"/>
  <c r="G287" i="11"/>
  <c r="H286" i="11"/>
  <c r="G286" i="11"/>
  <c r="K282" i="11"/>
  <c r="J282" i="11"/>
  <c r="H283" i="11"/>
  <c r="G283" i="11"/>
  <c r="K281" i="11"/>
  <c r="J281" i="11"/>
  <c r="H281" i="11"/>
  <c r="G281" i="11"/>
  <c r="K270" i="11"/>
  <c r="J270" i="11"/>
  <c r="H270" i="11"/>
  <c r="G270" i="11"/>
  <c r="H276" i="11"/>
  <c r="G276" i="11"/>
  <c r="H275" i="11"/>
  <c r="G275" i="11"/>
  <c r="K271" i="11"/>
  <c r="J271" i="11"/>
  <c r="H271" i="11"/>
  <c r="G271" i="11"/>
  <c r="K274" i="11"/>
  <c r="J274" i="11"/>
  <c r="H274" i="11"/>
  <c r="G274" i="11"/>
  <c r="K278" i="11"/>
  <c r="J278" i="11"/>
  <c r="H278" i="11"/>
  <c r="G278" i="11"/>
  <c r="K272" i="11"/>
  <c r="J272" i="11"/>
  <c r="H272" i="11"/>
  <c r="G272" i="11"/>
  <c r="K273" i="11"/>
  <c r="J273" i="11"/>
  <c r="H273" i="11"/>
  <c r="G273" i="11"/>
  <c r="K277" i="11"/>
  <c r="J277" i="11"/>
  <c r="H277" i="11"/>
  <c r="G277" i="11"/>
  <c r="K264" i="11"/>
  <c r="J264" i="11"/>
  <c r="K263" i="11"/>
  <c r="J263" i="11"/>
  <c r="K242" i="11"/>
  <c r="J242" i="11"/>
  <c r="K244" i="11"/>
  <c r="J244" i="11"/>
  <c r="K243" i="11"/>
  <c r="J243" i="11"/>
  <c r="J245" i="11"/>
  <c r="H257" i="11"/>
  <c r="G257" i="11"/>
  <c r="H256" i="11"/>
  <c r="G256" i="11"/>
  <c r="H249" i="11"/>
  <c r="G249" i="11"/>
  <c r="H248" i="11"/>
  <c r="G248" i="11"/>
  <c r="H266" i="11"/>
  <c r="G266" i="11"/>
  <c r="H265" i="11"/>
  <c r="G265" i="11"/>
  <c r="H252" i="11"/>
  <c r="G252" i="11"/>
  <c r="H267" i="11"/>
  <c r="G267" i="11"/>
  <c r="G261" i="11"/>
  <c r="H268" i="11"/>
  <c r="G268" i="11"/>
  <c r="H259" i="11"/>
  <c r="G259" i="11"/>
  <c r="H251" i="11"/>
  <c r="G251" i="11"/>
  <c r="H253" i="11"/>
  <c r="G253" i="11"/>
  <c r="H246" i="11"/>
  <c r="G246" i="11"/>
  <c r="H255" i="11"/>
  <c r="G255" i="11"/>
  <c r="H254" i="11"/>
  <c r="G254" i="11"/>
  <c r="H262" i="11"/>
  <c r="H260" i="11"/>
  <c r="G260" i="11"/>
  <c r="G258" i="11"/>
  <c r="H250" i="11"/>
  <c r="G250" i="11"/>
  <c r="H247" i="11"/>
  <c r="G247" i="11"/>
  <c r="K224" i="11"/>
  <c r="J224" i="11"/>
  <c r="K233" i="11"/>
  <c r="J233" i="11"/>
  <c r="K239" i="11"/>
  <c r="J239" i="11"/>
  <c r="K238" i="11"/>
  <c r="J238" i="11"/>
  <c r="H228" i="11"/>
  <c r="G228" i="11"/>
  <c r="H227" i="11"/>
  <c r="G227" i="11"/>
  <c r="H225" i="11"/>
  <c r="G225" i="11"/>
  <c r="H234" i="11"/>
  <c r="G234" i="11"/>
  <c r="H235" i="11"/>
  <c r="G235" i="11"/>
  <c r="H232" i="11"/>
  <c r="G232" i="11"/>
  <c r="H237" i="11"/>
  <c r="G237" i="11"/>
  <c r="H231" i="11"/>
  <c r="G231" i="11"/>
  <c r="G236" i="11"/>
  <c r="H240" i="11"/>
  <c r="G240" i="11"/>
  <c r="H230" i="11"/>
  <c r="G230" i="11"/>
  <c r="H229" i="11"/>
  <c r="G229" i="11"/>
  <c r="H226" i="11"/>
  <c r="G226" i="11"/>
  <c r="H223" i="11"/>
  <c r="G223" i="11"/>
  <c r="K221" i="11"/>
  <c r="J221" i="11"/>
  <c r="K216" i="11"/>
  <c r="J216" i="11"/>
  <c r="K199" i="11"/>
  <c r="J199" i="11"/>
  <c r="K198" i="11"/>
  <c r="J198" i="11"/>
  <c r="J211" i="11"/>
  <c r="K204" i="11"/>
  <c r="J204" i="11"/>
  <c r="K217" i="11"/>
  <c r="J217" i="11"/>
  <c r="K215" i="11"/>
  <c r="J215" i="11"/>
  <c r="K201" i="11"/>
  <c r="J201" i="11"/>
  <c r="K200" i="11"/>
  <c r="J200" i="11"/>
  <c r="K212" i="11"/>
  <c r="J212" i="11"/>
  <c r="H213" i="11"/>
  <c r="G213" i="11"/>
  <c r="H209" i="11"/>
  <c r="G209" i="11"/>
  <c r="H210" i="11"/>
  <c r="G210" i="11"/>
  <c r="H205" i="11"/>
  <c r="G205" i="11"/>
  <c r="H206" i="11"/>
  <c r="G206" i="11"/>
  <c r="H218" i="11"/>
  <c r="G218" i="11"/>
  <c r="H219" i="11"/>
  <c r="G219" i="11"/>
  <c r="H208" i="11"/>
  <c r="G208" i="11"/>
  <c r="H207" i="11"/>
  <c r="G207" i="11"/>
  <c r="H202" i="11"/>
  <c r="G202" i="11"/>
  <c r="H220" i="11"/>
  <c r="G220" i="11"/>
  <c r="H214" i="11"/>
  <c r="G214" i="11"/>
  <c r="H203" i="11"/>
  <c r="G203" i="11"/>
  <c r="H187" i="11"/>
  <c r="G187" i="11"/>
  <c r="K190" i="11"/>
  <c r="J190" i="11"/>
  <c r="H190" i="11"/>
  <c r="G190" i="11"/>
  <c r="K193" i="11"/>
  <c r="J193" i="11"/>
  <c r="H193" i="11"/>
  <c r="G193" i="11"/>
  <c r="K196" i="11"/>
  <c r="J196" i="11"/>
  <c r="H196" i="11"/>
  <c r="G196" i="11"/>
  <c r="G192" i="11"/>
  <c r="J195" i="11"/>
  <c r="H195" i="11"/>
  <c r="G195" i="11"/>
  <c r="K194" i="11"/>
  <c r="J194" i="11"/>
  <c r="H194" i="11"/>
  <c r="G194" i="11"/>
  <c r="K191" i="11"/>
  <c r="J191" i="11"/>
  <c r="H191" i="11"/>
  <c r="G191" i="11"/>
  <c r="K188" i="11"/>
  <c r="J188" i="11"/>
  <c r="H188" i="11"/>
  <c r="G188" i="11"/>
  <c r="K189" i="11"/>
  <c r="J189" i="11"/>
  <c r="H189" i="11"/>
  <c r="G189" i="11"/>
  <c r="K185" i="11"/>
  <c r="J185" i="11"/>
  <c r="H185" i="11"/>
  <c r="G185" i="11"/>
  <c r="K184" i="11"/>
  <c r="J184" i="11"/>
  <c r="H184" i="11"/>
  <c r="G184" i="11"/>
  <c r="K175" i="11"/>
  <c r="J175" i="11"/>
  <c r="K172" i="11"/>
  <c r="J172" i="11"/>
  <c r="H172" i="11"/>
  <c r="G172" i="11"/>
  <c r="K182" i="11"/>
  <c r="J182" i="11"/>
  <c r="H182" i="11"/>
  <c r="G182" i="11"/>
  <c r="H181" i="11"/>
  <c r="G181" i="11"/>
  <c r="K171" i="11"/>
  <c r="J171" i="11"/>
  <c r="H171" i="11"/>
  <c r="G171" i="11"/>
  <c r="H173" i="11"/>
  <c r="G173" i="11"/>
  <c r="K180" i="11"/>
  <c r="J180" i="11"/>
  <c r="H180" i="11"/>
  <c r="G180" i="11"/>
  <c r="K178" i="11"/>
  <c r="J178" i="11"/>
  <c r="K176" i="11"/>
  <c r="J176" i="11"/>
  <c r="K179" i="11"/>
  <c r="J179" i="11"/>
  <c r="H179" i="11"/>
  <c r="G179" i="11"/>
  <c r="K177" i="11"/>
  <c r="J177" i="11"/>
  <c r="H177" i="11"/>
  <c r="G177" i="11"/>
  <c r="K170" i="11"/>
  <c r="J170" i="11"/>
  <c r="G170" i="11"/>
  <c r="K169" i="11"/>
  <c r="J169" i="11"/>
  <c r="G169" i="11"/>
  <c r="K168" i="11"/>
  <c r="J168" i="11"/>
  <c r="G168" i="11"/>
  <c r="K155" i="11"/>
  <c r="J155" i="11"/>
  <c r="G155" i="11"/>
  <c r="K150" i="11"/>
  <c r="J150" i="11"/>
  <c r="H142" i="11"/>
  <c r="G142" i="11"/>
  <c r="K160" i="11"/>
  <c r="J160" i="11"/>
  <c r="H160" i="11"/>
  <c r="G160" i="11"/>
  <c r="K149" i="11"/>
  <c r="J149" i="11"/>
  <c r="K141" i="11"/>
  <c r="J141" i="11"/>
  <c r="H141" i="11"/>
  <c r="G141" i="11"/>
  <c r="K159" i="11"/>
  <c r="J159" i="11"/>
  <c r="H159" i="11"/>
  <c r="G159" i="11"/>
  <c r="K134" i="11"/>
  <c r="J134" i="11"/>
  <c r="H134" i="11"/>
  <c r="G134" i="11"/>
  <c r="K138" i="11"/>
  <c r="J138" i="11"/>
  <c r="H138" i="11"/>
  <c r="G138" i="11"/>
  <c r="K156" i="11"/>
  <c r="J156" i="11"/>
  <c r="H156" i="11"/>
  <c r="G156" i="11"/>
  <c r="K153" i="11"/>
  <c r="J153" i="11"/>
  <c r="K143" i="11"/>
  <c r="J143" i="11"/>
  <c r="H143" i="11"/>
  <c r="G143" i="11"/>
  <c r="K161" i="11"/>
  <c r="J161" i="11"/>
  <c r="H161" i="11"/>
  <c r="G161" i="11"/>
  <c r="K136" i="11"/>
  <c r="J136" i="11"/>
  <c r="H136" i="11"/>
  <c r="G136" i="11"/>
  <c r="G126" i="11"/>
  <c r="K147" i="11"/>
  <c r="J147" i="11"/>
  <c r="K158" i="11"/>
  <c r="J158" i="11"/>
  <c r="H158" i="11"/>
  <c r="G158" i="11"/>
  <c r="H140" i="11"/>
  <c r="G140" i="11"/>
  <c r="K132" i="11"/>
  <c r="J132" i="11"/>
  <c r="H132" i="11"/>
  <c r="G132" i="11"/>
  <c r="K146" i="11"/>
  <c r="J146" i="11"/>
  <c r="K157" i="11"/>
  <c r="J157" i="11"/>
  <c r="H157" i="11"/>
  <c r="G157" i="11"/>
  <c r="K139" i="11"/>
  <c r="J139" i="11"/>
  <c r="H139" i="11"/>
  <c r="G139" i="11"/>
  <c r="K131" i="11"/>
  <c r="J131" i="11"/>
  <c r="H131" i="11"/>
  <c r="G131" i="11"/>
  <c r="K166" i="11"/>
  <c r="J166" i="11"/>
  <c r="H166" i="11"/>
  <c r="G166" i="11"/>
  <c r="K151" i="11"/>
  <c r="J151" i="11"/>
  <c r="J154" i="11"/>
  <c r="H154" i="11"/>
  <c r="G154" i="11"/>
  <c r="H164" i="11"/>
  <c r="G164" i="11"/>
  <c r="K148" i="11"/>
  <c r="J148" i="11"/>
  <c r="K163" i="11"/>
  <c r="J163" i="11"/>
  <c r="H163" i="11"/>
  <c r="G163" i="11"/>
  <c r="K133" i="11"/>
  <c r="J133" i="11"/>
  <c r="H133" i="11"/>
  <c r="G133" i="11"/>
  <c r="K145" i="11"/>
  <c r="J145" i="11"/>
  <c r="H162" i="11"/>
  <c r="G162" i="11"/>
  <c r="K130" i="11"/>
  <c r="J130" i="11"/>
  <c r="H130" i="11"/>
  <c r="G130" i="11"/>
  <c r="K144" i="11"/>
  <c r="J144" i="11"/>
  <c r="H144" i="11"/>
  <c r="G144" i="11"/>
  <c r="K137" i="11"/>
  <c r="J137" i="11"/>
  <c r="H137" i="11"/>
  <c r="G137" i="11"/>
  <c r="K152" i="11"/>
  <c r="J152" i="11"/>
  <c r="J165" i="11"/>
  <c r="H165" i="11"/>
  <c r="G165" i="11"/>
  <c r="K135" i="11"/>
  <c r="J135" i="11"/>
  <c r="H135" i="11"/>
  <c r="G135" i="11"/>
  <c r="K129" i="11"/>
  <c r="J129" i="11"/>
  <c r="G129" i="11"/>
  <c r="K128" i="11"/>
  <c r="J128" i="11"/>
  <c r="G128" i="11"/>
  <c r="K127" i="11"/>
  <c r="J127" i="11"/>
  <c r="H127" i="11"/>
  <c r="G127" i="11"/>
  <c r="K122" i="11"/>
  <c r="J122" i="11"/>
  <c r="H122" i="11"/>
  <c r="G122" i="11"/>
  <c r="K116" i="11"/>
  <c r="J116" i="11"/>
  <c r="K104" i="11"/>
  <c r="J104" i="11"/>
  <c r="K119" i="11"/>
  <c r="J119" i="11"/>
  <c r="H119" i="11"/>
  <c r="G119" i="11"/>
  <c r="K110" i="11"/>
  <c r="J110" i="11"/>
  <c r="H110" i="11"/>
  <c r="G110" i="11"/>
  <c r="K120" i="11"/>
  <c r="J120" i="11"/>
  <c r="H120" i="11"/>
  <c r="G120" i="11"/>
  <c r="K111" i="11"/>
  <c r="J111" i="11"/>
  <c r="H111" i="11"/>
  <c r="G111" i="11"/>
  <c r="H118" i="11"/>
  <c r="G118" i="11"/>
  <c r="K123" i="11"/>
  <c r="J123" i="11"/>
  <c r="H123" i="11"/>
  <c r="G123" i="11"/>
  <c r="K105" i="11"/>
  <c r="J105" i="11"/>
  <c r="K121" i="11"/>
  <c r="J121" i="11"/>
  <c r="H121" i="11"/>
  <c r="G121" i="11"/>
  <c r="K112" i="11"/>
  <c r="J112" i="11"/>
  <c r="H112" i="11"/>
  <c r="G112" i="11"/>
  <c r="K109" i="11"/>
  <c r="J109" i="11"/>
  <c r="K114" i="11"/>
  <c r="J114" i="11"/>
  <c r="H117" i="11"/>
  <c r="G117" i="11"/>
  <c r="K115" i="11"/>
  <c r="J115" i="11"/>
  <c r="H115" i="11"/>
  <c r="G115" i="11"/>
  <c r="H124" i="11"/>
  <c r="G124" i="11"/>
  <c r="K113" i="11"/>
  <c r="J113" i="11"/>
  <c r="H113" i="11"/>
  <c r="G113" i="11"/>
  <c r="K108" i="11"/>
  <c r="J108" i="11"/>
  <c r="G108" i="11"/>
  <c r="K107" i="11"/>
  <c r="J107" i="11"/>
  <c r="G107" i="11"/>
  <c r="K106" i="11"/>
  <c r="J106" i="11"/>
  <c r="G106" i="11"/>
  <c r="H102" i="11"/>
  <c r="G102" i="11"/>
  <c r="J101" i="11"/>
  <c r="H101" i="11"/>
  <c r="G101" i="11"/>
  <c r="K91" i="11"/>
  <c r="J91" i="11"/>
  <c r="H91" i="11"/>
  <c r="G91" i="11"/>
  <c r="K99" i="11"/>
  <c r="J99" i="11"/>
  <c r="H99" i="11"/>
  <c r="G99" i="11"/>
  <c r="K95" i="11"/>
  <c r="J95" i="11"/>
  <c r="H95" i="11"/>
  <c r="G95" i="11"/>
  <c r="K97" i="11"/>
  <c r="J97" i="11"/>
  <c r="K98" i="11"/>
  <c r="J98" i="11"/>
  <c r="H98" i="11"/>
  <c r="G98" i="11"/>
  <c r="K96" i="11"/>
  <c r="J96" i="11"/>
  <c r="H96" i="11"/>
  <c r="G96" i="11"/>
  <c r="K94" i="11"/>
  <c r="J94" i="11"/>
  <c r="G94" i="11"/>
  <c r="K93" i="11"/>
  <c r="J93" i="11"/>
  <c r="G93" i="11"/>
  <c r="K92" i="11"/>
  <c r="J92" i="11"/>
  <c r="G92" i="11"/>
  <c r="H88" i="11"/>
  <c r="G88" i="11"/>
  <c r="K87" i="11"/>
  <c r="J87" i="11"/>
  <c r="H87" i="11"/>
  <c r="G87" i="11"/>
  <c r="H89" i="11"/>
  <c r="G89" i="11"/>
  <c r="H85" i="11"/>
  <c r="G85" i="11"/>
  <c r="K86" i="11"/>
  <c r="J86" i="11"/>
  <c r="H86" i="11"/>
  <c r="G86" i="11"/>
  <c r="H84" i="11"/>
  <c r="G84" i="11"/>
  <c r="K82" i="11"/>
  <c r="J82" i="11"/>
  <c r="H82" i="11"/>
  <c r="G82" i="11"/>
  <c r="H83" i="11"/>
  <c r="G83" i="11"/>
  <c r="K81" i="11"/>
  <c r="J81" i="11"/>
  <c r="H81" i="11"/>
  <c r="G81" i="11"/>
  <c r="G77" i="11"/>
  <c r="H76" i="11"/>
  <c r="G76" i="11"/>
  <c r="K79" i="11"/>
  <c r="J79" i="11"/>
  <c r="H79" i="11"/>
  <c r="G79" i="11"/>
  <c r="H78" i="11"/>
  <c r="G78" i="11"/>
  <c r="H73" i="11"/>
  <c r="G73" i="11"/>
  <c r="K71" i="11"/>
  <c r="J71" i="11"/>
  <c r="H71" i="11"/>
  <c r="G71" i="11"/>
  <c r="K74" i="11"/>
  <c r="J74" i="11"/>
  <c r="H74" i="11"/>
  <c r="G74" i="11"/>
  <c r="K72" i="11"/>
  <c r="J72" i="11"/>
  <c r="H72" i="11"/>
  <c r="G72" i="11"/>
  <c r="K69" i="11"/>
  <c r="J69" i="11"/>
  <c r="H69" i="11"/>
  <c r="G69" i="11"/>
  <c r="K67" i="11"/>
  <c r="J67" i="11"/>
  <c r="H67" i="11"/>
  <c r="G67" i="11"/>
  <c r="K66" i="11"/>
  <c r="J66" i="11"/>
  <c r="H66" i="11"/>
  <c r="G66" i="11"/>
  <c r="K68" i="11"/>
  <c r="J68" i="11"/>
  <c r="H68" i="11"/>
  <c r="G68" i="11"/>
  <c r="K65" i="11"/>
  <c r="J65" i="11"/>
  <c r="H65" i="11"/>
  <c r="G65" i="11"/>
  <c r="H62" i="11"/>
  <c r="G62" i="11"/>
  <c r="K59" i="11"/>
  <c r="J59" i="11"/>
  <c r="H59" i="11"/>
  <c r="G59" i="11"/>
  <c r="G58" i="11"/>
  <c r="K61" i="11"/>
  <c r="J61" i="11"/>
  <c r="H61" i="11"/>
  <c r="G61" i="11"/>
  <c r="J57" i="11"/>
  <c r="H57" i="11"/>
  <c r="G57" i="11"/>
  <c r="K56" i="11"/>
  <c r="J56" i="11"/>
  <c r="H56" i="11"/>
  <c r="G56" i="11"/>
  <c r="K54" i="11"/>
  <c r="J54" i="11"/>
  <c r="H54" i="11"/>
  <c r="K52" i="11"/>
  <c r="J52" i="11"/>
  <c r="H52" i="11"/>
  <c r="G52" i="11"/>
  <c r="H63" i="11"/>
  <c r="G63" i="11"/>
  <c r="K60" i="11"/>
  <c r="J60" i="11"/>
  <c r="H60" i="11"/>
  <c r="G60" i="11"/>
  <c r="K38" i="11"/>
  <c r="J38" i="11"/>
  <c r="H38" i="11"/>
  <c r="G38" i="11"/>
  <c r="J39" i="11"/>
  <c r="G39" i="11"/>
  <c r="K40" i="11"/>
  <c r="J40" i="11"/>
  <c r="H40" i="11"/>
  <c r="G40" i="11"/>
  <c r="K41" i="11"/>
  <c r="J41" i="11"/>
  <c r="H41" i="11"/>
  <c r="G41" i="11"/>
  <c r="K49" i="11"/>
  <c r="J49" i="11"/>
  <c r="H49" i="11"/>
  <c r="G49" i="11"/>
  <c r="K43" i="11"/>
  <c r="J43" i="11"/>
  <c r="H43" i="11"/>
  <c r="G43" i="11"/>
  <c r="K44" i="11"/>
  <c r="J44" i="11"/>
  <c r="H44" i="11"/>
  <c r="G44" i="11"/>
  <c r="H47" i="11"/>
  <c r="G47" i="11"/>
  <c r="K48" i="11"/>
  <c r="J48" i="11"/>
  <c r="H48" i="11"/>
  <c r="G48" i="11"/>
  <c r="K50" i="11"/>
  <c r="J50" i="11"/>
  <c r="H50" i="11"/>
  <c r="G50" i="11"/>
  <c r="K45" i="11"/>
  <c r="J45" i="11"/>
  <c r="G45" i="11"/>
  <c r="K46" i="11"/>
  <c r="J46" i="11"/>
  <c r="H46" i="11"/>
  <c r="G46" i="11"/>
  <c r="K42" i="11"/>
  <c r="J42" i="11"/>
  <c r="H42" i="11"/>
  <c r="G42" i="11"/>
  <c r="H33" i="11"/>
  <c r="G33" i="11"/>
  <c r="H32" i="11"/>
  <c r="G32" i="11"/>
  <c r="J36" i="11"/>
  <c r="H36" i="11"/>
  <c r="G36" i="11"/>
  <c r="K20" i="11"/>
  <c r="J20" i="11"/>
  <c r="H20" i="11"/>
  <c r="G20" i="11"/>
  <c r="H30" i="11"/>
  <c r="G30" i="11"/>
  <c r="G31" i="11"/>
  <c r="G19" i="11"/>
  <c r="H24" i="11"/>
  <c r="G24" i="11"/>
  <c r="H23" i="11"/>
  <c r="J34" i="11"/>
  <c r="G34" i="11"/>
  <c r="K35" i="11"/>
  <c r="J35" i="11"/>
  <c r="J11" i="11"/>
  <c r="K28" i="11"/>
  <c r="J28" i="11"/>
  <c r="H28" i="11"/>
  <c r="G28" i="11"/>
  <c r="K29" i="11"/>
  <c r="J29" i="11"/>
  <c r="H29" i="11"/>
  <c r="G29" i="11"/>
  <c r="K25" i="11"/>
  <c r="J25" i="11"/>
  <c r="H25" i="11"/>
  <c r="K26" i="11"/>
  <c r="J26" i="11"/>
  <c r="H26" i="11"/>
  <c r="G26" i="11"/>
  <c r="K21" i="11"/>
  <c r="J21" i="11"/>
  <c r="H21" i="11"/>
  <c r="G21" i="11"/>
  <c r="K22" i="11"/>
  <c r="J22" i="11"/>
  <c r="H22" i="11"/>
  <c r="G22" i="11"/>
  <c r="K5" i="11"/>
  <c r="J5" i="11"/>
  <c r="H5" i="11"/>
  <c r="G5" i="11"/>
  <c r="K14" i="11"/>
  <c r="J14" i="11"/>
  <c r="H14" i="11"/>
  <c r="G14" i="11"/>
  <c r="K16" i="11"/>
  <c r="J16" i="11"/>
  <c r="K15" i="11"/>
  <c r="J15" i="11"/>
  <c r="K12" i="11"/>
  <c r="J12" i="11"/>
  <c r="H12" i="11"/>
  <c r="G12" i="11"/>
  <c r="K4" i="11"/>
  <c r="J4" i="11"/>
  <c r="G4" i="11"/>
  <c r="K10" i="11"/>
  <c r="J10" i="11"/>
  <c r="J13" i="11"/>
  <c r="H13" i="11"/>
  <c r="G13" i="11"/>
  <c r="J6" i="11"/>
  <c r="K11" i="11"/>
  <c r="K9" i="11"/>
  <c r="J9" i="11"/>
  <c r="H9" i="11"/>
  <c r="G9" i="11"/>
  <c r="K8" i="11"/>
  <c r="K7" i="11"/>
  <c r="J7" i="11"/>
  <c r="J8" i="11"/>
  <c r="H8" i="11"/>
  <c r="G8" i="11"/>
  <c r="H7" i="11"/>
  <c r="G7" i="11"/>
  <c r="H292" i="11"/>
  <c r="H294" i="11"/>
  <c r="H77" i="11"/>
  <c r="G6" i="11"/>
  <c r="K18" i="11"/>
  <c r="H35" i="11"/>
  <c r="AI13" i="6"/>
  <c r="AG13" i="6"/>
  <c r="AF13" i="6"/>
  <c r="AE13" i="6"/>
  <c r="AD13" i="6"/>
  <c r="AI11" i="6"/>
  <c r="AH11" i="6"/>
  <c r="AG11" i="6"/>
  <c r="AF11" i="6"/>
  <c r="AE11" i="6"/>
  <c r="AD11" i="6"/>
  <c r="AH10" i="6"/>
  <c r="AG10" i="6"/>
  <c r="AF10" i="6"/>
  <c r="AE10" i="6"/>
  <c r="AI10" i="6"/>
  <c r="AD10" i="6"/>
  <c r="AI9" i="6"/>
  <c r="AH9" i="6"/>
  <c r="AG9" i="6"/>
  <c r="AF9" i="6"/>
  <c r="AE9" i="6"/>
  <c r="AD9" i="6"/>
  <c r="AC9" i="6"/>
  <c r="AI7" i="6"/>
  <c r="AH7" i="6"/>
  <c r="AG7" i="6"/>
  <c r="AF7" i="6"/>
  <c r="AE7" i="6"/>
  <c r="AD7" i="6"/>
  <c r="AC7" i="6"/>
  <c r="H308" i="11" s="1"/>
  <c r="AH6" i="6"/>
  <c r="AI6" i="6"/>
  <c r="AG6" i="6"/>
  <c r="AF6" i="6"/>
  <c r="AE6" i="6"/>
  <c r="AD6" i="6"/>
  <c r="AC6" i="6"/>
  <c r="G262" i="11" s="1"/>
  <c r="AI5" i="6"/>
  <c r="AH5" i="6"/>
  <c r="AG5" i="6"/>
  <c r="G10" i="11" s="1"/>
  <c r="AF5" i="6"/>
  <c r="AE5" i="6"/>
  <c r="AD5" i="6"/>
  <c r="G312" i="11"/>
  <c r="H295" i="11"/>
  <c r="H310" i="11"/>
  <c r="H19" i="11"/>
  <c r="G18" i="11"/>
  <c r="G35" i="11"/>
  <c r="I10" i="11"/>
  <c r="K78" i="13"/>
  <c r="K78" i="11" s="1"/>
  <c r="J78" i="13"/>
  <c r="J78" i="11" s="1"/>
  <c r="AC13" i="6"/>
  <c r="AB13" i="6"/>
  <c r="AA13" i="6"/>
  <c r="Z13" i="6"/>
  <c r="Y13" i="6"/>
  <c r="X13" i="6"/>
  <c r="W13" i="6"/>
  <c r="V13" i="6"/>
  <c r="U13" i="6"/>
  <c r="S13" i="6"/>
  <c r="P326" i="6"/>
  <c r="P325" i="6"/>
  <c r="AC11" i="6"/>
  <c r="AB11" i="6"/>
  <c r="AA11" i="6"/>
  <c r="Z11" i="6"/>
  <c r="Y11" i="6"/>
  <c r="X11" i="6"/>
  <c r="W11" i="6"/>
  <c r="V11" i="6"/>
  <c r="U11" i="6"/>
  <c r="S11" i="6"/>
  <c r="Q11" i="6"/>
  <c r="O11" i="6"/>
  <c r="M11" i="6"/>
  <c r="K11" i="6"/>
  <c r="I11" i="6"/>
  <c r="G11" i="6"/>
  <c r="E11" i="6"/>
  <c r="E9" i="6"/>
  <c r="J18" i="11" l="1"/>
  <c r="G25" i="11"/>
  <c r="G23" i="11"/>
  <c r="AB9" i="6"/>
  <c r="AA9" i="6"/>
  <c r="Z9" i="6"/>
  <c r="Y9" i="6"/>
  <c r="X9" i="6"/>
  <c r="W9" i="6"/>
  <c r="V9" i="6"/>
  <c r="U9" i="6"/>
  <c r="S9" i="6"/>
  <c r="Q9" i="6"/>
  <c r="O9" i="6"/>
  <c r="M9" i="6"/>
  <c r="K9" i="6"/>
  <c r="I9" i="6"/>
  <c r="G9" i="6"/>
  <c r="AB7" i="6"/>
  <c r="AA7" i="6"/>
  <c r="Z7" i="6"/>
  <c r="Y7" i="6"/>
  <c r="X7" i="6"/>
  <c r="W7" i="6"/>
  <c r="V7" i="6"/>
  <c r="U7" i="6"/>
  <c r="S7" i="6"/>
  <c r="Q7" i="6"/>
  <c r="O7" i="6"/>
  <c r="M7" i="6"/>
  <c r="K7" i="6"/>
  <c r="I7" i="6"/>
  <c r="G7" i="6"/>
  <c r="E7" i="6"/>
  <c r="AB6" i="6"/>
  <c r="AA6" i="6"/>
  <c r="Z6" i="6"/>
  <c r="Y6" i="6"/>
  <c r="X6" i="6"/>
  <c r="W6" i="6"/>
  <c r="V6" i="6"/>
  <c r="U6" i="6"/>
  <c r="S6" i="6"/>
  <c r="Q6" i="6"/>
  <c r="O6" i="6"/>
  <c r="M6" i="6"/>
  <c r="K6" i="6"/>
  <c r="I6" i="6"/>
  <c r="G6" i="6"/>
  <c r="E6" i="6"/>
  <c r="AC5" i="6"/>
  <c r="AB5" i="6"/>
  <c r="AA5" i="6"/>
  <c r="Z5" i="6"/>
  <c r="Y5" i="6"/>
  <c r="X5" i="6"/>
  <c r="W5" i="6"/>
  <c r="V5" i="6"/>
  <c r="U5" i="6"/>
  <c r="S5" i="6"/>
  <c r="Q5" i="6"/>
  <c r="O5" i="6"/>
  <c r="M5" i="6"/>
  <c r="K5" i="6"/>
  <c r="I5" i="6"/>
  <c r="G5" i="6"/>
  <c r="E5" i="6"/>
  <c r="H221" i="6"/>
  <c r="H218" i="6"/>
  <c r="H217" i="6"/>
  <c r="H219" i="6"/>
  <c r="H220" i="6"/>
  <c r="H222" i="6"/>
  <c r="H223" i="6"/>
  <c r="R239" i="6"/>
  <c r="R238" i="6"/>
  <c r="R237" i="6"/>
  <c r="R236" i="6"/>
  <c r="R235" i="6"/>
  <c r="R234" i="6"/>
  <c r="Q10" i="6" l="1"/>
  <c r="U10" i="6"/>
  <c r="X10" i="6"/>
  <c r="S10" i="6"/>
  <c r="Z10" i="6"/>
  <c r="O10" i="6"/>
  <c r="Y10" i="6"/>
  <c r="M10" i="6"/>
  <c r="H210" i="6"/>
  <c r="W10" i="6" s="1"/>
  <c r="H211" i="6"/>
  <c r="H212" i="6"/>
  <c r="H213" i="6"/>
  <c r="H214" i="6"/>
  <c r="AA10" i="6" s="1"/>
  <c r="H215" i="6"/>
  <c r="AB10" i="6" s="1"/>
  <c r="H216" i="6"/>
  <c r="AC10" i="6" s="1"/>
  <c r="H209" i="6"/>
  <c r="V10" i="6" s="1"/>
  <c r="R209" i="6"/>
  <c r="E10" i="6" s="1"/>
  <c r="R210" i="6"/>
  <c r="R211" i="6"/>
  <c r="R212" i="6"/>
  <c r="G10" i="6" s="1"/>
  <c r="R213" i="6"/>
  <c r="I10" i="6" s="1"/>
  <c r="R214" i="6"/>
  <c r="K10" i="6" s="1"/>
  <c r="R215" i="6"/>
  <c r="R216" i="6"/>
  <c r="R217" i="6"/>
  <c r="R218" i="6"/>
  <c r="R219" i="6"/>
</calcChain>
</file>

<file path=xl/sharedStrings.xml><?xml version="1.0" encoding="utf-8"?>
<sst xmlns="http://schemas.openxmlformats.org/spreadsheetml/2006/main" count="1795" uniqueCount="717">
  <si>
    <t>Note: Cost Date (in parentheses) represents either the latest Dollar Year associated with the high and/or low value(s) of the two types of costs or the latest Dollar Year associated with a cost found within the provided range.</t>
  </si>
  <si>
    <t>Roadside Telecommunications (RS-TC)</t>
  </si>
  <si>
    <t>Description</t>
  </si>
  <si>
    <t>900 MHz Spread Spectrum Radio</t>
  </si>
  <si>
    <t>Cost is per link.</t>
  </si>
  <si>
    <t>Call Box</t>
  </si>
  <si>
    <t>DS0 Communication Line</t>
  </si>
  <si>
    <t>DS3 Communication Line</t>
  </si>
  <si>
    <t>ISP Service Fee</t>
  </si>
  <si>
    <t>Monthly service fee ranges from $15 per month for regular dial-up service to $50 per month for DSL.</t>
  </si>
  <si>
    <t>Terrestrial Microwave</t>
  </si>
  <si>
    <t>Twisted Pair Installation</t>
  </si>
  <si>
    <t>Cost is per mile.</t>
  </si>
  <si>
    <t>3,000 Kbytes/month available usage (non-continuous use).</t>
  </si>
  <si>
    <t>125 Kbytes/month available usage (non-continuous use).</t>
  </si>
  <si>
    <t>1,000 Kbytes/month available usage (non-continuous use).</t>
  </si>
  <si>
    <t>Roadside Detection (RS-D)</t>
  </si>
  <si>
    <t>CCTV Video Camera</t>
  </si>
  <si>
    <t>Cost includes color video camera with pan, tilt, and zoom (PTZ), cabinet, electrical services, encoder/decoder, and installation.</t>
  </si>
  <si>
    <t>CCTV Video Camera Tower</t>
  </si>
  <si>
    <t>Environmental Sensing Station (Weather Station)</t>
  </si>
  <si>
    <t>Four legs, two lanes per approach.</t>
  </si>
  <si>
    <t>Double set (four loops) with controller, power, etc.</t>
  </si>
  <si>
    <t>Infrared Sensor Active</t>
  </si>
  <si>
    <t>Sensors detects movement in two directions and determines vehicle speed, classification, and lane position.</t>
  </si>
  <si>
    <t>Infrared Sensor Passive</t>
  </si>
  <si>
    <t>Sensor covers one lane and detects vehicle count, volume, and classification.</t>
  </si>
  <si>
    <t>Four sensors, four-leg intersection.</t>
  </si>
  <si>
    <t>Pedestrian Detection Infrared</t>
  </si>
  <si>
    <t>Pedestrian Detection Microwave</t>
  </si>
  <si>
    <t>Portable Speed Monitoring System</t>
  </si>
  <si>
    <t>Portable Traffic Management System</t>
  </si>
  <si>
    <t>One sensor both directions of travel. Includes sensor, transceiver, cabinet, electrical service, and pole.</t>
  </si>
  <si>
    <t>Traffic Camera for Red Light Running Enforcement</t>
  </si>
  <si>
    <t>Roadside Control (RS-C)</t>
  </si>
  <si>
    <t>Fixed Lane Signal</t>
  </si>
  <si>
    <t>Cost per signal.</t>
  </si>
  <si>
    <t>Lane Control Gates</t>
  </si>
  <si>
    <t>Per location.</t>
  </si>
  <si>
    <t>Linked Signal System LAN</t>
  </si>
  <si>
    <t>This element provides the connections to the linked signal system.</t>
  </si>
  <si>
    <t>Includes ramp meter assembly, signal displays, controller, cabinet, detection, and optimization.</t>
  </si>
  <si>
    <t>Roadside Signal Preemption/Priority</t>
  </si>
  <si>
    <t>Signal Controller and Cabinet</t>
  </si>
  <si>
    <t>Signal Controller Upgrade for Signal Control</t>
  </si>
  <si>
    <t>Local controller upgrade to provide advanced signal control.</t>
  </si>
  <si>
    <t>Signal Controller Upgrade for Signal Preemption</t>
  </si>
  <si>
    <t>Add-on to base capability (per intersection). Complement of IDAS elements RS004 and TV004.</t>
  </si>
  <si>
    <t>Two per intersection. Complement of IDAS elements RS005 and TV004.</t>
  </si>
  <si>
    <t>Software for Lane Control</t>
  </si>
  <si>
    <t>Traffic Signal</t>
  </si>
  <si>
    <t>Includes installation for one signal (four-leg intersection), conduit, controller, and detection device. Cost ranges from traffic signal with inductive loop detection (low) to non-intrusive detection (high).</t>
  </si>
  <si>
    <t>Roadside Information (RS-I)</t>
  </si>
  <si>
    <t>Dynamic Message Sign</t>
  </si>
  <si>
    <t>Dynamic Message Sign Tower</t>
  </si>
  <si>
    <t>Highway Advisory Radio</t>
  </si>
  <si>
    <t>Highway Advisory Radio Sign</t>
  </si>
  <si>
    <t>Cost is for a HAR sign with flashing beacons. Includes cost of the controller.</t>
  </si>
  <si>
    <t>LED Count-down Signal</t>
  </si>
  <si>
    <t>Pedestrian Crossing Illumination System</t>
  </si>
  <si>
    <t>Roadside Message Sign</t>
  </si>
  <si>
    <t>Fixed message board for HOV and HOT lanes.</t>
  </si>
  <si>
    <t>Roadside Probe Beacon</t>
  </si>
  <si>
    <t>Variable Speed Display Sign</t>
  </si>
  <si>
    <t>Wireline to Roadside Message Sign</t>
  </si>
  <si>
    <t>Wireline to DMS (0.5 mile upstation).</t>
  </si>
  <si>
    <t>Roadside Rail Crossing (R-RC)</t>
  </si>
  <si>
    <t>Rail Crossing 4-Quad Gate, Signals</t>
  </si>
  <si>
    <t>Gates and signals.</t>
  </si>
  <si>
    <t>Rail Crossing Controller</t>
  </si>
  <si>
    <t>Intelligent interface controller (IIC).</t>
  </si>
  <si>
    <t>Rail Crossing Pedestrian Warning Signal, Gates</t>
  </si>
  <si>
    <t>Pedestrian warning signal and gates.</t>
  </si>
  <si>
    <t>Rail Crossing Train Detector</t>
  </si>
  <si>
    <t>Rail Crossing Trapped Vehicle Detector</t>
  </si>
  <si>
    <t>Entrapped vehicle detection camera, with poles and controller.</t>
  </si>
  <si>
    <t>Toll Plaza (TP)</t>
  </si>
  <si>
    <t>Electronic Toll Collection Software</t>
  </si>
  <si>
    <t>Includes COTS software and database.</t>
  </si>
  <si>
    <t>Electronic Toll Collection Structure</t>
  </si>
  <si>
    <t>Mainline structure.</t>
  </si>
  <si>
    <t>Electronic Toll Reader</t>
  </si>
  <si>
    <t>High-Speed Camera</t>
  </si>
  <si>
    <t>Cost includes one camera per two lanes.</t>
  </si>
  <si>
    <t>Parking Management (PM)</t>
  </si>
  <si>
    <t>Database and Software for Billing &amp; Pricing</t>
  </si>
  <si>
    <t>Entrance/Exit Ramp Meters</t>
  </si>
  <si>
    <t>Parking Monitoring System</t>
  </si>
  <si>
    <t>Includes installation, detectors, and controllers.</t>
  </si>
  <si>
    <t>Tag Readers</t>
  </si>
  <si>
    <t>Remote Location (RM)</t>
  </si>
  <si>
    <t>CCTV Camera</t>
  </si>
  <si>
    <t>Informational Kiosk</t>
  </si>
  <si>
    <t>Includes hardware, enclosure, installation, modem server, and map software.</t>
  </si>
  <si>
    <t>Integration of Kiosk with Existing Systems</t>
  </si>
  <si>
    <t>Software costs are for COTS (low) and developed/outdoor (high).</t>
  </si>
  <si>
    <t>Kiosk Software Upgrade for Interactive Usage</t>
  </si>
  <si>
    <t>Software is COTS.</t>
  </si>
  <si>
    <t>Kiosk Upgrade for Interactive Usage</t>
  </si>
  <si>
    <t>Interactive information display interface (upgrade from existing interface).</t>
  </si>
  <si>
    <t>Smart Card Vending Machine</t>
  </si>
  <si>
    <t>Software, Integration for Smart Card Vending</t>
  </si>
  <si>
    <t>Transit Status Information Sign</t>
  </si>
  <si>
    <t>Emergency Response Center (ER)</t>
  </si>
  <si>
    <t>800 MHz. two-way Radio</t>
  </si>
  <si>
    <t>Cost is per radio.</t>
  </si>
  <si>
    <t>For population &gt;750,000. Based on purchase of building rather than leasing space. Communications includes communications equipment internal to the facility such as equipment racks, multiplexers, modems, etc.</t>
  </si>
  <si>
    <t>For population &lt;750,000 and &gt;250,000. Based on purchase of building rather than leasing space. Communications includes communications equipment internal to the facility such as equipment racks, multiplexers, modems, etc.</t>
  </si>
  <si>
    <t>For population &lt;250,000. Based on purchase of building rather than leasing space. Communications includes communications equipment internal to the facility such as equipment racks, multiplexers, modems, etc.</t>
  </si>
  <si>
    <t>Emergency Management Communications Software</t>
  </si>
  <si>
    <t>Shared database between four sites. Cost is per site; software is COTS.</t>
  </si>
  <si>
    <t>Emergency Response Hardware</t>
  </si>
  <si>
    <t>Emergency Response Labor</t>
  </si>
  <si>
    <t>Emergency Response Software</t>
  </si>
  <si>
    <t>Hardware, Software Upgrade for E 9-1-1 and Mayday</t>
  </si>
  <si>
    <t>Data communications translation software, E 9-1-1 interface software, processor, and three workstations.</t>
  </si>
  <si>
    <t>Emergency Vehicle On-Board (EV)</t>
  </si>
  <si>
    <t>Communications Interface</t>
  </si>
  <si>
    <t>Information Service Provider (ISP)</t>
  </si>
  <si>
    <t>Added Labor for Dynamic Ridesharing</t>
  </si>
  <si>
    <t>Added Labor for Interactive Information</t>
  </si>
  <si>
    <t>FM Subcarrier Lease</t>
  </si>
  <si>
    <t>Cost is per year.</t>
  </si>
  <si>
    <t>Hardware Upgrade for Dynamic Ridesharing</t>
  </si>
  <si>
    <t>Includes two workstations. O&amp;M is estimated at 2%; could be higher for responsive and preventative maintenance.</t>
  </si>
  <si>
    <t>Hardware Upgrade for Emergency Route Planning</t>
  </si>
  <si>
    <t>Includes one server. O&amp;M is estimated at 2%; could be higher for responsive and preventative maintenance.</t>
  </si>
  <si>
    <t>Hardware Upgrade for Interactive Information</t>
  </si>
  <si>
    <t>Includes one server and two workstations. O&amp;M is estimated at 2%; could be higher for responsive and preventative maintenance.</t>
  </si>
  <si>
    <t>Information Service Provider Hardware</t>
  </si>
  <si>
    <t>Includes two servers and five workstations. O&amp;M is estimated at 2%; could be higher for responsive and preventative maintenance.</t>
  </si>
  <si>
    <t>Information Service Provider Labor</t>
  </si>
  <si>
    <t>Information Service Provider Software</t>
  </si>
  <si>
    <t>Includes database software (COTS) and traffic analysis software.</t>
  </si>
  <si>
    <t>Liability Insurance for Dynamic Ridesharing</t>
  </si>
  <si>
    <t>Per year.</t>
  </si>
  <si>
    <t>Map Database Software</t>
  </si>
  <si>
    <t>Map Database Upgrade for Route Guidance</t>
  </si>
  <si>
    <t>Map database software upgrade.</t>
  </si>
  <si>
    <t>Software Upgrade for Dynamic Ridesharing</t>
  </si>
  <si>
    <t>Software includes some development cost.</t>
  </si>
  <si>
    <t>Software Upgrade for Emergency Route Planning</t>
  </si>
  <si>
    <t>Software Upgrade for Interactive Information</t>
  </si>
  <si>
    <t>Trip planning software (includes some development costs).</t>
  </si>
  <si>
    <t>Software Upgrade for Probe Information Collection</t>
  </si>
  <si>
    <t>Software includes COTS and some development cost.</t>
  </si>
  <si>
    <t>Software Upgrade for Route Guidance</t>
  </si>
  <si>
    <t>Route selection software. Software is COTS.</t>
  </si>
  <si>
    <t>Systems Integration</t>
  </si>
  <si>
    <t>Integration with other systems.</t>
  </si>
  <si>
    <t>Transportation Management Center (TM)</t>
  </si>
  <si>
    <t>Automated Incident Investigation System</t>
  </si>
  <si>
    <t>Includes workstation, tripod, monopole antenna, Auto Integration, and AutoCAD software.</t>
  </si>
  <si>
    <t>For population &lt;750,000 and &gt;250,000. Based on purchase of building rather than leasing space. Communications includes communications equipment internal to the facility such as equipment racks, multiplexers, modems, etc. O&amp;M is estimated at 10% to 15% of the capital cost.</t>
  </si>
  <si>
    <t>For population &lt;250,000. Based on purchase of building rather than leasing space. Communications includes communications equipment internal to the facility such as equipment racks, multiplexers, modems, etc. O&amp;M is estimated at 10% to 15% of the capital cost.</t>
  </si>
  <si>
    <t>Hardware for Freeway Control</t>
  </si>
  <si>
    <t>Includes three workstations. O&amp;M estimated at 5% of capital cost.</t>
  </si>
  <si>
    <t>Hardware for Incident Detection</t>
  </si>
  <si>
    <t>Includes four servers, five workstations, and two laser printers. O&amp;M estimated at 5% of capital cost; could be higher for responsive and preventative maintenance.</t>
  </si>
  <si>
    <t>Hardware for Incident Response</t>
  </si>
  <si>
    <t>Hardware for Lane Control</t>
  </si>
  <si>
    <t>Includes one workstation and 19-inch monitor. O&amp;M estimated at 5% of capital cost.</t>
  </si>
  <si>
    <t>Hardware for Probe Information Collection</t>
  </si>
  <si>
    <t>Hardware for Signal Control</t>
  </si>
  <si>
    <t>Hardware for Traffic Information Dissemination</t>
  </si>
  <si>
    <t>Hardware, Software for Traffic Surveillance</t>
  </si>
  <si>
    <t>Processor and software.</t>
  </si>
  <si>
    <t>Integration for Dynamic Electronic Tolls</t>
  </si>
  <si>
    <t>Integration for Incident Detection</t>
  </si>
  <si>
    <t>Integration for Incident Response</t>
  </si>
  <si>
    <t>Integration for Probe Information Collection</t>
  </si>
  <si>
    <t>Integration for Rail Crossing Monitor</t>
  </si>
  <si>
    <t>Integration for Traffic Information Dissemination</t>
  </si>
  <si>
    <t>Integration for Traffic Surveillance</t>
  </si>
  <si>
    <t>Labor for Freeway Control</t>
  </si>
  <si>
    <t>Labor for Incident Detection</t>
  </si>
  <si>
    <t>Labor for operators (four @ $100K and one manager @ $150K) and two maintenance techs @ $75K.</t>
  </si>
  <si>
    <t>Labor for Incident Response</t>
  </si>
  <si>
    <t>Labor for incident management coordinator (one @ $100K).</t>
  </si>
  <si>
    <t>Labor for Lane Control</t>
  </si>
  <si>
    <t>Labor for Probe Information Collection</t>
  </si>
  <si>
    <t>Labor for Rail Crossing Monitor</t>
  </si>
  <si>
    <t>Labor for Regional Control</t>
  </si>
  <si>
    <t>Labor for Signal Control</t>
  </si>
  <si>
    <t>Labor for Traffic Information Dissemination</t>
  </si>
  <si>
    <t>Real-time, Traffic Adaptive Signal Control System</t>
  </si>
  <si>
    <t>Road Weather Information System (RWIS)</t>
  </si>
  <si>
    <t>Software for Dynamic Electronic Tolls</t>
  </si>
  <si>
    <t>Software for Incident Detection</t>
  </si>
  <si>
    <t>Software for Incident Response</t>
  </si>
  <si>
    <t>Software for Probe Information Collection</t>
  </si>
  <si>
    <t>Software for Rail Crossing Monitor</t>
  </si>
  <si>
    <t>Software for Traffic Information Dissemination</t>
  </si>
  <si>
    <t>Software, Integration for Freeway Control</t>
  </si>
  <si>
    <t>Software, Integration for Lane Control</t>
  </si>
  <si>
    <t>Software, Integration for Regional Control</t>
  </si>
  <si>
    <t>Software, Integration for Signal Control</t>
  </si>
  <si>
    <t>Video Monitors, Wall for Incident Detection</t>
  </si>
  <si>
    <t>Video wall and monitors. O&amp;M estimated at 5% of capital cost.</t>
  </si>
  <si>
    <t>Transit Management Center (TR)</t>
  </si>
  <si>
    <t>Further Software Upgrade for E-Fare Payment</t>
  </si>
  <si>
    <t>Hardware for Security System</t>
  </si>
  <si>
    <t>Includes one server and three workstations. O&amp;M estimated at 2% of capital cost; could be higher for preventative and responsive maintenance.</t>
  </si>
  <si>
    <t>Integration for Auto. Scheduling, Run Cutting, or Fare Payment</t>
  </si>
  <si>
    <t>Integration of Security System with Existing Systems</t>
  </si>
  <si>
    <t>Labor for Security System</t>
  </si>
  <si>
    <t>Transit Center Additional Building Space</t>
  </si>
  <si>
    <t>Transit Center Hardware</t>
  </si>
  <si>
    <t>Includes three workstations. O&amp;M estimated at 2% of capital cost.</t>
  </si>
  <si>
    <t>Transit Center Labor</t>
  </si>
  <si>
    <t>Transit Center Software, Integration</t>
  </si>
  <si>
    <t>Includes vehicle tracking &amp; scheduling, database &amp; information storage, schedule adjustment software, real time travel information software, and integration. Software is COTS.</t>
  </si>
  <si>
    <t>Upgrade for Auto. Scheduling, Run Cutting, or Fare Payment</t>
  </si>
  <si>
    <t>Vehicle location interface.</t>
  </si>
  <si>
    <t>Five per site. O&amp;M estimated at 2% of capital cost.</t>
  </si>
  <si>
    <t>Toll Administration (TA)</t>
  </si>
  <si>
    <t>Toll Administration Software</t>
  </si>
  <si>
    <t>Toll Administration Hardware</t>
  </si>
  <si>
    <t>Transit Vehicle On-Board (TV)</t>
  </si>
  <si>
    <t>Automatic Passenger Counting System</t>
  </si>
  <si>
    <t>Cell Based Communication Equipment</t>
  </si>
  <si>
    <t>Cell-based radio with data capacity.</t>
  </si>
  <si>
    <t>Driver Interface and Schedule Processor</t>
  </si>
  <si>
    <t>On-board schedule processor and database.</t>
  </si>
  <si>
    <t>Electronic Farebox</t>
  </si>
  <si>
    <t>GPS/DGPS for Vehicle Location</t>
  </si>
  <si>
    <t>Preemption/Priority Transponder</t>
  </si>
  <si>
    <t>Passive transponder mounted on underside of transit vehicle. Requires transit priority system at the Transit Management Center.</t>
  </si>
  <si>
    <t>Security Package</t>
  </si>
  <si>
    <t>Signal Preemption Processor</t>
  </si>
  <si>
    <t>Trip Computer and Processor</t>
  </si>
  <si>
    <t>On-board processor for trip reporting and data storage.</t>
  </si>
  <si>
    <t>Commercial Vehicle Electronic Credentialing (EC)/Administration</t>
  </si>
  <si>
    <t>Annual fees to IFTA EC admin (back-end)</t>
  </si>
  <si>
    <t>Per thousand accounts, for third-party administrator (e.g., VISTA, Polk).</t>
  </si>
  <si>
    <t>Annual fees to IFTA EC admin (front-end)</t>
  </si>
  <si>
    <t>Annual fees to IRP EC admin (back-end)</t>
  </si>
  <si>
    <t>Annual fees to IRP EC admin (front-end)</t>
  </si>
  <si>
    <t>Bar code readers for law enforcement for EC</t>
  </si>
  <si>
    <t>Each.</t>
  </si>
  <si>
    <t>Computer network server for EC</t>
  </si>
  <si>
    <t>Contractor annual labor for IRP credentialing</t>
  </si>
  <si>
    <t>Per thousand accounts, for legacy system (pre-CVISN) labor.</t>
  </si>
  <si>
    <t>Contractor labor for new EC hardware configuration</t>
  </si>
  <si>
    <t>Per state, after original hardware installation.</t>
  </si>
  <si>
    <t>Contractor labor for new EC software development</t>
  </si>
  <si>
    <t>EC software purchased for back-end admin</t>
  </si>
  <si>
    <t>Per state, for database management and data processing or reporting.</t>
  </si>
  <si>
    <t>Labor for EC training</t>
  </si>
  <si>
    <t>Labor for existing (legacy) credentialing system interface and/or modification</t>
  </si>
  <si>
    <t>Membership fees paid to IFTA Clearinghouse</t>
  </si>
  <si>
    <t>Per state, fees set by clearinghouse.</t>
  </si>
  <si>
    <t>Per state, fees set by clearinghouse pro rata, based on registered power units per state.</t>
  </si>
  <si>
    <t>Per state, includes CVISN system architect, EC feasibility study; OS/OW permitting, program queries, IFTA/IRP program staff, maintenance, miscellaneous A&amp;E, hardware, software, planning and facilitation, training and travel.</t>
  </si>
  <si>
    <t>Personal computer (desktop or laptop) for EC administration</t>
  </si>
  <si>
    <t>Recurring costs for EC outreach</t>
  </si>
  <si>
    <t>Per thousand accounts. Outreach includes marketing, promotional, attendance at trade shows, advertising, booklets.</t>
  </si>
  <si>
    <t>State employee annual labor IFTA credentialing</t>
  </si>
  <si>
    <t>State employee annual labor IRP credentialing</t>
  </si>
  <si>
    <t>State employee labor for new EC hardware configuration</t>
  </si>
  <si>
    <t>State employee labor for new EC software development</t>
  </si>
  <si>
    <t>Supplies and materials for EC outreach, internal and external publicity, training, other deployment support</t>
  </si>
  <si>
    <t>Per state, consumables for publicity, training, and other deployment support.</t>
  </si>
  <si>
    <t>Vendor annual labor for IFTA credentialing</t>
  </si>
  <si>
    <t>Commercial Vehicle Safety Information Exchange (SIE)</t>
  </si>
  <si>
    <t>Computer network server for SIE</t>
  </si>
  <si>
    <t>Each, includes mobile servers used in roadside enforcement.</t>
  </si>
  <si>
    <t>Contractor annual labor for SIE</t>
  </si>
  <si>
    <t>Per state.</t>
  </si>
  <si>
    <t>Contractor labor for new SIE software development</t>
  </si>
  <si>
    <t>Desktop personal computer for SIE</t>
  </si>
  <si>
    <t>Each, includes computers used at roadside check stations.</t>
  </si>
  <si>
    <t>Labor for existing (legacy) SIE system interface</t>
  </si>
  <si>
    <t>Per state, includes state employees, contractors, vendors.</t>
  </si>
  <si>
    <t>Labor for training for SIE system deployment</t>
  </si>
  <si>
    <t>Laptop personal computer for SIE</t>
  </si>
  <si>
    <t>Portable printer for mobile enforcement</t>
  </si>
  <si>
    <t>Router for SIE</t>
  </si>
  <si>
    <t>SIE software purchased off the shelf</t>
  </si>
  <si>
    <t>State employee annual labor for SIE</t>
  </si>
  <si>
    <t>State employee labor for new SIE hardware configuration</t>
  </si>
  <si>
    <t>State employee labor for new SIE software development</t>
  </si>
  <si>
    <t>Supplies and materials for SIE outreach, training</t>
  </si>
  <si>
    <t>Per state, consumables for publicity and other deployment support.</t>
  </si>
  <si>
    <t>T1 Lines for SIE</t>
  </si>
  <si>
    <t>Each line.</t>
  </si>
  <si>
    <t>Telephone and internet annual service charges for SIE</t>
  </si>
  <si>
    <t>Wireless communication annual charges for SIE</t>
  </si>
  <si>
    <t>Wireless modem for vehicle and/or roadside use</t>
  </si>
  <si>
    <t>Commercial Vehicle Electronic Screening (ES) (Preclearance)</t>
  </si>
  <si>
    <t>Annual costs for marketing, outreach, publicity, etc.</t>
  </si>
  <si>
    <t>Annual maintenance cost for mainline WIM scale</t>
  </si>
  <si>
    <t>Annual maintenance cost for sorter-lane WIM scale for ES</t>
  </si>
  <si>
    <t>Annual payments made to ES admin</t>
  </si>
  <si>
    <t>Per state (e.g., PrePass or Norpass).</t>
  </si>
  <si>
    <t>Computer network server dedicated to ES</t>
  </si>
  <si>
    <t>Contractor labor for ES software development</t>
  </si>
  <si>
    <t>Contractor labor for new ES hardware configuration</t>
  </si>
  <si>
    <t>Desktop PC dedicated to ES</t>
  </si>
  <si>
    <t>Electronic sign for weigh station</t>
  </si>
  <si>
    <t>ES software purchased off the shelf</t>
  </si>
  <si>
    <t>ES telecom. equipment (upstream to weigh station)</t>
  </si>
  <si>
    <t>Per state (e.g., fiber optic cable).</t>
  </si>
  <si>
    <t>ES transponder purchased by state for free distribution</t>
  </si>
  <si>
    <t>ES transponder purchased by state for resale</t>
  </si>
  <si>
    <t>Labor for existing (legacy) system interface</t>
  </si>
  <si>
    <t>Labor for training associated with ES system deployment</t>
  </si>
  <si>
    <t>Laptop personal computer dedicated to ES</t>
  </si>
  <si>
    <t>Loop detector for weigh station</t>
  </si>
  <si>
    <t>Mainline (highway speed) WIM scale</t>
  </si>
  <si>
    <t>One-time start-up fees paid to ES admin</t>
  </si>
  <si>
    <t>Sorter lane (ramp speed) WIM scale</t>
  </si>
  <si>
    <t>State employee annual labor for ES, higher-volume state</t>
  </si>
  <si>
    <t>Per state, volume based on relative numbers of carriers, vehicles, and inspections.</t>
  </si>
  <si>
    <t>State employee annual labor for ES, lower-volume state</t>
  </si>
  <si>
    <t>State employee labor for ES software development</t>
  </si>
  <si>
    <t>State employee labor for new ES hardware configuration</t>
  </si>
  <si>
    <t>Supplies and materials for ES outreach and publicity</t>
  </si>
  <si>
    <t>Upgrade of fixed-site weigh station for ES (excluding items listed above)</t>
  </si>
  <si>
    <t>Commercial Vehicle On-Board (CV)</t>
  </si>
  <si>
    <t>Autonomous Tracking Unit</t>
  </si>
  <si>
    <t>Cargo Monitoring Sensors and Gauges</t>
  </si>
  <si>
    <t>Optional on-board sensors for measuring temperature, pressure, and load leveling.</t>
  </si>
  <si>
    <t>Central Processor and Storage</t>
  </si>
  <si>
    <t>Equipment on board for the processing and storage of cargo material.</t>
  </si>
  <si>
    <t>Commercial vehicle communication interface and communication device (cell-based radio).</t>
  </si>
  <si>
    <t>Driver and Vehicle Safety Sensors, Software</t>
  </si>
  <si>
    <t>Electronic ID Tag</t>
  </si>
  <si>
    <t>Fleet Management Center (FM)</t>
  </si>
  <si>
    <t>Electronic Cargo Seal Reader</t>
  </si>
  <si>
    <t>Fleet Center Hardware</t>
  </si>
  <si>
    <t>Fleet Center Labor</t>
  </si>
  <si>
    <t>Fleet Center Software, Integration</t>
  </si>
  <si>
    <t>Hardware Upgrade for HAZMAT Management</t>
  </si>
  <si>
    <t>Integration for Fleet Maintenance</t>
  </si>
  <si>
    <t>Software for Electronic Credentialing, Clearance</t>
  </si>
  <si>
    <t>Software for Tracking and Scheduling</t>
  </si>
  <si>
    <t>Software Upgrade for Fleet Maintenance</t>
  </si>
  <si>
    <t>Software Upgrade for HAZMAT Management</t>
  </si>
  <si>
    <t>Vehicle location interface from FMS to TMS.</t>
  </si>
  <si>
    <t>Vehicle On-Board (VS)</t>
  </si>
  <si>
    <t>Advanced Cruise Control</t>
  </si>
  <si>
    <t>Advanced Steering Control</t>
  </si>
  <si>
    <t>Wireless data transceiver.</t>
  </si>
  <si>
    <t>Driver and Vehicle Safety Monitoring System</t>
  </si>
  <si>
    <t>Electronic Toll Equipment</t>
  </si>
  <si>
    <t>Active tag interface and debit/credit card interface.</t>
  </si>
  <si>
    <t>Geographical Information System (GIS) software for performing route planning.</t>
  </si>
  <si>
    <t>Global Positioning System/Differential Global Positioning Systems.</t>
  </si>
  <si>
    <t>Intersection Collision Avoidance Processor, Software</t>
  </si>
  <si>
    <t>In-Vehicle Display</t>
  </si>
  <si>
    <t>In-Vehicle Navigation System</t>
  </si>
  <si>
    <t>In-Vehicle Signing System</t>
  </si>
  <si>
    <t>Interface to active tag reader, processor for active tag decode, and display device for messages.</t>
  </si>
  <si>
    <t>Mayday Sensor and Processor</t>
  </si>
  <si>
    <t>Pre-Crash Safety System</t>
  </si>
  <si>
    <t>Route Guidance Processor</t>
  </si>
  <si>
    <t>Limited processor for route guidance functionality.</t>
  </si>
  <si>
    <t>Sensors for Lateral Control</t>
  </si>
  <si>
    <t>Sensors for Longitudinal Control</t>
  </si>
  <si>
    <t>Software, Processor for Probe Vehicle</t>
  </si>
  <si>
    <t>Toll Tag/Transponder</t>
  </si>
  <si>
    <t>Vision Enhancement System</t>
  </si>
  <si>
    <t>Personal Devices (PD)</t>
  </si>
  <si>
    <t>Personal digital assistant with advanced capabilities (route guidance, interactive).</t>
  </si>
  <si>
    <t>Basic PDA</t>
  </si>
  <si>
    <t>Additional GIS/GUI capability.</t>
  </si>
  <si>
    <t>Modem Interface, Antenna for PDA</t>
  </si>
  <si>
    <t>Modem interface and separate antenna for wireless capability.</t>
  </si>
  <si>
    <t>PDA with Wireless Modem</t>
  </si>
  <si>
    <t>Note: The Cost Date (in parentheses) represents either the latest Dollar Year associated with the high and/or low value(s) of the two types of costs or the latest Dollar Year associated with a cost found within the provided range. Therefore, cost adjustment indexes applied to obtain the 2020 Dollars adjusted costs of the elements are not necessarily for the shown date in parentheses. The adjusted cost indexes used correspond to the appropriate index type and the appropriate Dollar Year for the high and low cost values.</t>
  </si>
  <si>
    <t>Index</t>
  </si>
  <si>
    <t>WPU1176</t>
  </si>
  <si>
    <t xml:space="preserve"> </t>
  </si>
  <si>
    <t>WPU1178</t>
  </si>
  <si>
    <t>WPU10740512</t>
  </si>
  <si>
    <t>PCU511210511210502</t>
  </si>
  <si>
    <t>-</t>
  </si>
  <si>
    <t>NDU BBLD-BBLD</t>
  </si>
  <si>
    <t>WPU115</t>
  </si>
  <si>
    <t>CIU1010000000710I</t>
  </si>
  <si>
    <t>CUUR0000SA0</t>
  </si>
  <si>
    <t>WPU09130124</t>
  </si>
  <si>
    <t xml:space="preserve">Lifetime (years)* </t>
  </si>
  <si>
    <t>Capital Cost
($K)</t>
  </si>
  <si>
    <t>Cost
Date</t>
  </si>
  <si>
    <t>O&amp;M Cost
($K/year)</t>
  </si>
  <si>
    <t>Low</t>
  </si>
  <si>
    <t>High</t>
  </si>
  <si>
    <r>
      <t>56 Kbps capacity.  Leased with typical distance from terminus to terminus is 8 to 15 miles, but most of the cost is not distance sensitive.</t>
    </r>
    <r>
      <rPr>
        <sz val="11"/>
        <color indexed="10"/>
        <rFont val="Arial"/>
        <family val="2"/>
      </rPr>
      <t/>
    </r>
  </si>
  <si>
    <t xml:space="preserve">DS1 Communication Line </t>
  </si>
  <si>
    <r>
      <t>1.544 Mbps capacity (T1 line).  Leased with typical distance from terminus to terminus is 8 to 15 miles, but most of the cost is not distance sensitive.</t>
    </r>
    <r>
      <rPr>
        <sz val="11"/>
        <color indexed="10"/>
        <rFont val="Arial"/>
        <family val="2"/>
      </rPr>
      <t/>
    </r>
  </si>
  <si>
    <r>
      <t xml:space="preserve">44.736 Mbps capacity (T3 line).  Leased with typical distance from terminus to terminus is 8 to 15 miles, but most of the cost is not distance sensitive.  </t>
    </r>
    <r>
      <rPr>
        <sz val="11"/>
        <color indexed="10"/>
        <rFont val="Arial"/>
        <family val="2"/>
      </rPr>
      <t/>
    </r>
  </si>
  <si>
    <t>Conduit Design and Installation – Corridor</t>
  </si>
  <si>
    <t>Cost is per mile. Includes boring, trenching, and conduit (3- or 4-inch).  Cost would be significantly less for an aerial installation.  In-ground installation would cost significantly less if implemented in conjunction with a construction project.</t>
  </si>
  <si>
    <t xml:space="preserve">Fiber Optic Cable Installation </t>
  </si>
  <si>
    <t>Cost is per mile for cable and in-ground installation.  Cost would be significantly less for an aerial installation.  In-ground installation would cost significantly less if implemented in conjunction with a construction project.</t>
  </si>
  <si>
    <t>Cost is per link.  Cost could be higher depending on tower/antenna installation.</t>
  </si>
  <si>
    <t>Wireless Comm.– Low Usage</t>
  </si>
  <si>
    <t>Wireless Comm.– Medium Usage</t>
  </si>
  <si>
    <t>Wireless Comm.– High Usage</t>
  </si>
  <si>
    <t>Capital cost includes call box and installation.  O&amp;M  is cost per unit (per year) for service maintenance contract and annual cellular service fee.</t>
  </si>
  <si>
    <t xml:space="preserve">Inductive Loop Surveillance on Corridor </t>
  </si>
  <si>
    <t xml:space="preserve">Inductive Loop Surveillance at Intersection </t>
  </si>
  <si>
    <t xml:space="preserve">Machine Vision Sensor on Corridor </t>
  </si>
  <si>
    <t>One sensor both directions of travel.  Does not include installation.</t>
  </si>
  <si>
    <t xml:space="preserve">Machine Vision Sensor at Intersection </t>
  </si>
  <si>
    <t>Four-way intersection, one camera per approach.  Does not include installation.</t>
  </si>
  <si>
    <t>Passive Acoustic Sensor on Corridor</t>
  </si>
  <si>
    <t>Cost range is for a single sensor covering up to five lanes.  Low cost is for basic sensor, which consists of the sensor, mounting kit, junction box, &amp; cabinet termination card.  High cost includes basic sensor with solar and wireless option.  This option consists of an antenna, solar charger, battery, &amp; panel, and wireless base station, which will handle up to eight sensors.  Capital costs do not include installation or mounting structure.</t>
  </si>
  <si>
    <t xml:space="preserve">Passive Acoustic Sensor at Intersection </t>
  </si>
  <si>
    <t xml:space="preserve">Remote Traffic Microwave Sensor on Corridor </t>
  </si>
  <si>
    <t xml:space="preserve">Remote Traffic Microwave Sensor at Intersection </t>
  </si>
  <si>
    <t>Four sensors, four-leg intersection. Includes installation.</t>
  </si>
  <si>
    <r>
      <t xml:space="preserve">Low cost is for a 35 ft tower.  High cost is for 90 ft tower.  Includes foundation, pole, conduit, and labor. Camera lowering unit additional $3.5K. </t>
    </r>
    <r>
      <rPr>
        <sz val="9.9"/>
        <color indexed="10"/>
        <rFont val="Arial"/>
        <family val="2"/>
      </rPr>
      <t xml:space="preserve"> </t>
    </r>
    <r>
      <rPr>
        <sz val="11"/>
        <rFont val="Arial"/>
        <family val="2"/>
      </rPr>
      <t>Camera tower requires minimal maintenance.</t>
    </r>
  </si>
  <si>
    <t>Cost is per device.  Typical deployment consists of two devices per crosswalk for detection of pedestrian in crosswalk.  Can be used for detection of pedestrian at the curbside.</t>
  </si>
  <si>
    <t>Cost is per device.  Does not included installation. Typical deployment consists of two devices per crosswalk for detection of pedestrian at the sidewalk.  Can be used for detection of pedestrian in the crosswalk.</t>
  </si>
  <si>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at $6.4K. O&amp;M includes calibration, equipment repairs, and replacement of damaged equipment.   O&amp;M costs could be higher if state provided maintenance.</t>
  </si>
  <si>
    <t>Low capital range is for a 35-mm wet film camera, which includes installation of the camera ($25K)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</si>
  <si>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Trailer mounted two-digit dynamic message sign, radar gun, computer; powered by generator or operates off of solar power; and requires minimal operations and maintenance work.  The system determines a vehicle's speed with the radar gun and displays the current speed, in real-time, and also stores the speeds in a computer for further analysis.</t>
  </si>
  <si>
    <t>This portable unit collects traffic data, communicates with a central control facility, and displays real time traffic information to travelers.  The system includes a trailer mounted dynamic message sign and mast equipped with a PTZ video camera, sensors, and wireless communications.  Cost will vary depending on the type and number of traffic sensors installed.</t>
  </si>
  <si>
    <t>Includes installation of traffic signal controller and cabinet per intersection.</t>
  </si>
  <si>
    <t xml:space="preserve">Signal Preemption Receiver </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</si>
  <si>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rise to $20K to $30K per intersection if traffic control equipment and/or systems need to be replaced.</t>
  </si>
  <si>
    <t xml:space="preserve">Ramp Meter </t>
  </si>
  <si>
    <t xml:space="preserve">Software and hardware at site.  Software is off-the-shelf technology and unit price does not reflect product development.  </t>
  </si>
  <si>
    <t>Automatic Anti-icing System – Short span</t>
  </si>
  <si>
    <t xml:space="preserve">Typical automatic anti-icing system consists of a control system, chemical storage tank, distribution lines, pump, and nozzles.  Pump and control hardware replaced every five years at cost of $3.5K.  For a short span system ranging from 120 to 180 feet. O&amp;M includes system maintenance, utilities, materials, and labor. </t>
  </si>
  <si>
    <t>Automatic Anti-icing System – Long Span</t>
  </si>
  <si>
    <t>Typical automatic anti-icing system consists of a control system, chemical storage tank, distribution lines, pump, and nozzles.  Pump and control hardware replaced every five years at cost of $3.5K.  For a long span system ranging from 320 feet to greater than 0.5 mile. O&amp;M includes system maintenance, utilities, materials, and labor. The high O&amp;M cost is for a much larger system; hence, the need for a greater amount of materials.</t>
  </si>
  <si>
    <t>Low capital cost is for smaller DMS installed along arterial.  High capital cost is for full matrix, LED, three-line, walk-in DMS installed on freeway.  Cost does not include installation.</t>
  </si>
  <si>
    <t>Low capital cost is for a small structure for arterials. High capital cost is for a larger structure spanning three to four lanes.  DMS tower structure requires minimal maintenance.</t>
  </si>
  <si>
    <t>Dynamic Message Sign – Portable</t>
  </si>
  <si>
    <t>Trailer mounted full matrix DMS (three-line, 8-inch character display); includes trailer, solar or diesel powered, and equipped with cellular modem for remote communication and control.  Operating costs are for labor and replacement parts.</t>
  </si>
  <si>
    <t xml:space="preserve">Capital cost is for a 10-watt HAR.  Includes processor, antenna, transmitters, battery back-up, cabinet, rack mounting, lighting, mounts, connectors, cable, and license fee. Super HAR costs an additional $9K to $10K (larger antenna).  Primary use of the super HAR is to gain a stronger signal.  </t>
  </si>
  <si>
    <t xml:space="preserve">Two-way device (per location). </t>
  </si>
  <si>
    <t>Costs range from low (two 12x12-inch dual housing unit) to high (16x18-inch single housed unit).  Signal indicates time remaining for pedestrian to cross, and a walk or don't walk icon.  Count-down signals use low 8-watt LED bulbs, which require replacement approximately every five to seven years.</t>
  </si>
  <si>
    <t>The capital cost range includes cost of equipment and installation.  Equipment includes fixtures, four lamps per lane for a three lane crosswalk, controller, pole, and push button activator.  Installation is estimated at 150% to 200% of the total equipment cost.  Capital cost would be greater if the system included automated activation of the in-pavement lighting system.  O&amp;M is approximately 10% of the equipment cost.</t>
  </si>
  <si>
    <t xml:space="preserve">Low range is for a variable speed limit display system. High range includes static speed sign, speed detector (radar), and display system.  </t>
  </si>
  <si>
    <t xml:space="preserve">Train detector circuitry and communication line from intelligent interface controller (IIC) to wayside interface equipment (WIE).  Assume two track crossing with two 0.5 mile communication lines. </t>
  </si>
  <si>
    <t>Ramp meters are used to detect and count vehicles entering/existing the parking facility.  O&amp;M costs based on annual service contract.</t>
  </si>
  <si>
    <t>Readers support electronic payment scheme.  O&amp;M costs based on annual service contract.</t>
  </si>
  <si>
    <t>Database system contains parking pricing structure and availability.  O&amp;M costs based on annual service contract.</t>
  </si>
  <si>
    <t>Readers (per lane).  O&amp;M is estimated at 10% of capital cost.</t>
  </si>
  <si>
    <t>Interior fixed mount camera for security.  Low cost represents black &amp; white pan/tilt/zoom (PTZ).  High cost represents color PTZ.  Does not include installation.</t>
  </si>
  <si>
    <t xml:space="preserve">Integration of Camera with Existing Systems </t>
  </si>
  <si>
    <t>A LED display installed at transit terminal that provides status information on transit arrival.  Cost depends on quality, size, and controller capabilities.</t>
  </si>
  <si>
    <t xml:space="preserve">Ticket vending machine for smart card. </t>
  </si>
  <si>
    <t>Basic Facilities, Comm. for Large Area</t>
  </si>
  <si>
    <t>For population &gt;750,000.  Based on purchase of building rather than leasing space. Communications includes communications equipment internal to the facility such as equipment racks, multiplexers, modems, etc.</t>
  </si>
  <si>
    <t>Basic Facilities, Comm. for Medium Area</t>
  </si>
  <si>
    <t>For population &lt;750,000 and &gt;250,000.  Based on purchase of building rather than leasing space. Communications includes communications equipment internal to the facility such as equipment racks, multiplexers, modems, etc.</t>
  </si>
  <si>
    <t xml:space="preserve">Basic Facilities, Comm. for Small Area </t>
  </si>
  <si>
    <t>For population &lt;250,000.  Based on purchase of building rather than leasing space. Communications includes communications equipment internal to the facility such as equipment racks, multiplexers, modems, etc.</t>
  </si>
  <si>
    <t>Includes three workstations.  O&amp;M is estimated at 2% of capital cost.</t>
  </si>
  <si>
    <t>Includes emergency response plans database, vehicle tracking software, and real time traffic coordination.</t>
  </si>
  <si>
    <t>Two people.  Salary costs are fully loaded including salary, overtime, overhead, benefits, etc.</t>
  </si>
  <si>
    <t>Emergency vehicle communications.  Cost is per vehicle.</t>
  </si>
  <si>
    <t>Signal Preemption/Priority Emitter</t>
  </si>
  <si>
    <t>Data-encoded emitter; manually initiated.  Complement to Roadside Signal Preemption/Priority (see Roadside Control subsystem).</t>
  </si>
  <si>
    <t>For population &gt;750,000.  (stand-alone)  Based on purchase of building rather than leasing space. Communications includes communications equipment internal to the facility such as equipment racks, multiplexers, modems, etc.</t>
  </si>
  <si>
    <t>For population &lt;750,000 and &gt;250,000.  (stand-alone)  Based on purchase of building rather than leasing space. Communications includes communications equipment internal to the facility such as equipment racks, multiplexers, modems, etc.</t>
  </si>
  <si>
    <t>Basic Facilities, Comm. for Small Area</t>
  </si>
  <si>
    <t>For population &lt;250,000.  (stand-alone)  Based on purchase of building rather than leasing space. Communications includes communications equipment internal to the facility such as equipment racks, multiplexers, modems, etc.</t>
  </si>
  <si>
    <t xml:space="preserve">Two Staff @ $50K to $75K and one staff @ $75K to $100K.  Salary cost are fully loaded prices and include base salary, overtime, overhead, benefits, etc.  </t>
  </si>
  <si>
    <t>One Staff @ $50K to $75K for two shifts.  Salary cost are fully loaded prices including base salary, overtime, overhead, benefits, etc.</t>
  </si>
  <si>
    <t>Route guidance software.  Software is COTS.</t>
  </si>
  <si>
    <t>$50K to $100K per year.</t>
  </si>
  <si>
    <t>Transportation Management Center ™</t>
  </si>
  <si>
    <t>For population &gt;750,000.  Based on purchase of building rather than leasing space. Communications includes communications equipment internal to the facility such as equipment racks, multiplexers, modems, etc.  O&amp;M is estimated at 10% to 15% of the capital cost.</t>
  </si>
  <si>
    <t>Includes one server and multiple workstations.  O&amp;M includes responsive and preventative maintenance.</t>
  </si>
  <si>
    <t>Software and integration for a large urban area.  Cost would be lower (approx. $10.5K) for a few arterial intersections.  O&amp;M includes software upgrades, revisions, and expansion of the system.</t>
  </si>
  <si>
    <t>Costs include labor for operations (two @ 50% of the time, at $100K), transportation engineer (one at 50% of the time, at $100K), update timing plans ($2K per system per month for every 10 systems), and signal maintenance technician (two @ $75K).  Salary cost are fully loaded prices including base salary, overtime, overhead, benefits, etc.</t>
  </si>
  <si>
    <t>Software and integration, installation and one year maintenance.  Software is off-the-shelf technology and unit cost does not reflect product development.</t>
  </si>
  <si>
    <t>Labor for operations (two @ 50% of $100K) and maintenance technicians (two @ $75K).  Salary cost are fully loaded prices including base salary, overtime, overhead, benefits, etc.</t>
  </si>
  <si>
    <t>Software development and integration and software upgrade for controllers.  Software development is fine tune adjustments for local installations.  Otherwise, software is COTS.</t>
  </si>
  <si>
    <t>Labor for two operators @ 50% of 100K.</t>
  </si>
  <si>
    <t>Software and integration, installation and one year maintenance.  Integration with other TMCs.  Software is COTS.</t>
  </si>
  <si>
    <t>The cost range is based on commercially available packages, which run on a centralized computer.  The high capital cost includes software packages for graphical user interface and incident management. The cost range is representative of 65 to 235 intersections; cost would be lower for a smaller number of intersections.</t>
  </si>
  <si>
    <t>Labor for operators (two @ 50% of $100K), transportation engineer (one @ 50% of $100K), and maintenance contract.  Salary costs are fully loaded prices including base salary, overtime, overhead, benefits, etc.</t>
  </si>
  <si>
    <t>Software is COTS and includes development cost.  O&amp;M is estimated at 5% of capital.</t>
  </si>
  <si>
    <t>Includes one workstation and monitor.  O&amp;M estimated at 5% of capital cost.</t>
  </si>
  <si>
    <t>Includes one workstation.  O&amp;M estimated at 5% of capital cost.</t>
  </si>
  <si>
    <t>Labor for one operator @ $100K.  Salary costs are fully loaded and include base salary, overtime, overhead, benefits, etc.</t>
  </si>
  <si>
    <t>Includes software installation and one year maintenance.  Software is COTS.</t>
  </si>
  <si>
    <t xml:space="preserve">Labor for one operator (four hours per day @ $100K per year).  Salary costs are fully loaded prices and include base salary, overtime, overhead, benefits, etc. </t>
  </si>
  <si>
    <t>Operators (one @ 50% of $100K).  Salary costs are fully loaded prices including base salary, overtime, overhead, benefits, etc.</t>
  </si>
  <si>
    <t>A RWIS consists of several components: an environmental sensing station (ESS), CPU, workstation with RWIS software, and communications equipment.  All components of the RWIS reside at the TMC with the exception of the ESS.  See Roadside Detection subsystem for costs of ESS. Cost of the ESS ($29K to $48K) should be added to $25K listed here in order to cost out the entire system.  CPU replaced every five years at a cost of $4K. O&amp;M costs range includes communication, and optional weather forecast/meteorological service.</t>
  </si>
  <si>
    <t>Additional space required for ITS technology.  500 sq.ft. ($12 to $18 per sq.ft.)</t>
  </si>
  <si>
    <t>Labor for one to three staff @ $125K.  Salary cost are fully loaded prices including base salary, overtime, overhead, benefits, etc.</t>
  </si>
  <si>
    <t>Processor/software upgrade, installation and one year maintenance (for processor).  Software is COTS.</t>
  </si>
  <si>
    <t>Software upgrade.  Software is COTS.  Automatic passenger counter processing software costs an additional $25K to several hundred thousand dollars depending on the system.</t>
  </si>
  <si>
    <t>Vehicle Location Interface</t>
  </si>
  <si>
    <t xml:space="preserve">Video Monitors for Security System </t>
  </si>
  <si>
    <t>Labor for three staff @ $75K each.  Salary cost are fully loaded prices including base salary, overtime, overhead, benefits, etc.</t>
  </si>
  <si>
    <t>Includes two workstations, printer, and modem.  O&amp;M estimated at 5% of capital costs.</t>
  </si>
  <si>
    <t>Includes local database and national database coordination.  Software is COTS.</t>
  </si>
  <si>
    <r>
      <t xml:space="preserve">AVL GPS/DGPS. </t>
    </r>
    <r>
      <rPr>
        <sz val="11"/>
        <color indexed="10"/>
        <rFont val="Arial"/>
        <family val="2"/>
      </rPr>
      <t xml:space="preserve"> </t>
    </r>
    <r>
      <rPr>
        <sz val="11"/>
        <rFont val="Arial"/>
        <family val="2"/>
      </rPr>
      <t xml:space="preserve">Capital cost depends on features of unit.  </t>
    </r>
    <r>
      <rPr>
        <sz val="11"/>
        <color indexed="8"/>
        <rFont val="Arial"/>
        <family val="2"/>
      </rPr>
      <t>O&amp;M cost (estimated at 2% of capital) is for unit maintenance and does not include annual telecom service fees.</t>
    </r>
  </si>
  <si>
    <t>On-board schedule processor and database.  Complement to IDAS elements RS004 and RS005.</t>
  </si>
  <si>
    <t>Data-encoded emitter; manually initiated.  Complement to Roadside Signal Preemption/Priority (see Roadside Control subsystem). Estimated O&amp;M.</t>
  </si>
  <si>
    <t>On-board CCTV surveillance camera and hot button.  The high capital cost represents a common installation of a digital event recorder system.</t>
  </si>
  <si>
    <t xml:space="preserve">On-board flex fare system DBX processor, on-board farebox, and smart card reader. </t>
  </si>
  <si>
    <t>Low cost reflects the APC system as an add-on to an existing route scheduling or tracking system.  High cost reflects the APC system as a stand alone installation.  Cost is per vehicle and includes installation.</t>
  </si>
  <si>
    <t xml:space="preserve">EC software purchased for front-end interface </t>
  </si>
  <si>
    <t>Per state, for user interface and data entry.  Depending on the functionality of the interface being developed, the cost could be much higher or much lower than the range shown.</t>
  </si>
  <si>
    <t>Per state.  For states also reporting hours, FTEs ranged from about 0.2 to 2.6 FTE.  Depending on the functionality of the system being developed, the dollar cost could be much higher or much lower than the range shown.</t>
  </si>
  <si>
    <t>Per state.  For states also reporting hours, FTEs ranged from about 1 to 3 FTE.  Depending on the functionality of the system being developed, the cost could be much higher, or much lower than the range shown.</t>
  </si>
  <si>
    <t>Per state, includes state employees, contractors, vendors.  For states also reporting hours, FTEs ranged from about 0.1 to 0.4 FTE.</t>
  </si>
  <si>
    <t>Per state cost to state agency.  Examples:   Start-up workshops, training and publicity materials for administrators, law enforcement, and PRISM carriers.</t>
  </si>
  <si>
    <t xml:space="preserve">Other start-up labor costs </t>
  </si>
  <si>
    <t>Membership fees paid to IRP Clearinghouse</t>
  </si>
  <si>
    <t>Per state (e.g., CVIEW (Commercial Vehicle Information Exchange Window).  For states also reporting hours, FTEs ranged from about 0.2 to 2 FTE).</t>
  </si>
  <si>
    <t>Per state.  Depending on the functionality of the system being developed, the cost could be much higher or much lower than the range shown.</t>
  </si>
  <si>
    <t>Wireless comm.annual charges for SIE</t>
  </si>
  <si>
    <t>Each.  Depending on the functionality of the equipment deployed, the cost could be much higher or much lower than the range shown.   Some states reported equipment cost only; others reported installed cost, with accessories (e.g., signs, loop detectors, wiring, etc.).</t>
  </si>
  <si>
    <t xml:space="preserve">Automated vehicle identification (AVI) equipment/system </t>
  </si>
  <si>
    <t>Each (e.g., Open/Closed, directional arrows, or variable-message signs).</t>
  </si>
  <si>
    <t>Each.  Some states reported building modifications, counters, cabinets, wiring, HVAC, structural changes to static scale building, highway poles and bases.</t>
  </si>
  <si>
    <t>Each.  Depending on the functionality of the equipment being maintained, the cost could be much higher or much lower than the range shown.</t>
  </si>
  <si>
    <t>Includes ID tag, additional software &amp; processing, and database storage.  Software is COTS.</t>
  </si>
  <si>
    <t>Communication Equipment</t>
  </si>
  <si>
    <t>GPS/DGPS</t>
  </si>
  <si>
    <r>
      <t xml:space="preserve">GPS for vehicle location. </t>
    </r>
    <r>
      <rPr>
        <sz val="11"/>
        <color indexed="10"/>
        <rFont val="Arial"/>
        <family val="2"/>
      </rPr>
      <t xml:space="preserve"> </t>
    </r>
    <r>
      <rPr>
        <sz val="11"/>
        <rFont val="Arial"/>
        <family val="2"/>
      </rPr>
      <t xml:space="preserve"> Capital cost depends on features of unit.  </t>
    </r>
    <r>
      <rPr>
        <sz val="11"/>
        <color indexed="8"/>
        <rFont val="Arial"/>
        <family val="2"/>
      </rPr>
      <t>O&amp;M cost includes annual service fees.</t>
    </r>
  </si>
  <si>
    <t>Additional software and processor for warning indicator and audio system interface, and onboard sensors  for engine/vehicle and driver.  Software is COTS.</t>
  </si>
  <si>
    <t>Electronic Cargo Seal Disposable</t>
  </si>
  <si>
    <t xml:space="preserve">Cost for a disposable radio frequency identification (RFID) E-seal that provides a complete and accurate audit trail of seal status during transport. Low is for passive, and high is for active E-seal.  </t>
  </si>
  <si>
    <t>Electronic Cargo Seal Reusable</t>
  </si>
  <si>
    <t>Cost for a reusable radio frequency identification (RFID) E-seal that provides a complete and accurate audit trail of seal status during transport. Low is for passive, and high is for active E-seal.  Depending on the vendor, some E-seals may incur a monthly service charge.</t>
  </si>
  <si>
    <t>Chassis or container mounted unit that tracks location and condition of assets (cost for on-board sensors not included).  Higher priced units provide greater functionality, such as polling of location information and increased quantities of sensor data.  Annual service charges include the communications link between unit and data center, and information services.</t>
  </si>
  <si>
    <t>Costs include three workstations.  O&amp;M estimated at 2% of capital cost.</t>
  </si>
  <si>
    <t>Includes processor and integration.  Software is COTS.</t>
  </si>
  <si>
    <t>Labor for five staff @ $75K.  Salary costs are fully loaded prices including base salary, overtime, overhead, benefits, etc.</t>
  </si>
  <si>
    <t>Includes electronic credential purchase software, database and management for trip reports, and database management for preclearance.  Software is COTS.</t>
  </si>
  <si>
    <t>Vehicle tracking and scheduling.  Software is COTS.</t>
  </si>
  <si>
    <t>Processor/software upgrade to add capability to automatically generate preventative maintenance schedules from vehicle mileage data.  Software is COTS.</t>
  </si>
  <si>
    <t>Vehicle tracking &amp; scheduling enhancement.  Software is COTS.</t>
  </si>
  <si>
    <t>Includes one workstation.  O&amp;M estimated at 2% of capital cost.</t>
  </si>
  <si>
    <t>Unit cost depends on quantity purchased.  Low cost is for handheld reader.  High cost is for fixed reader.  Cost will be significantly increased if reader is equipped with additional security features.</t>
  </si>
  <si>
    <t>In-vehicle display/warning interface.  Software is COTS.</t>
  </si>
  <si>
    <t>GIS Software</t>
  </si>
  <si>
    <t>Includes lane sensors in vehicle and lateral sensors millimeter microwave radar.</t>
  </si>
  <si>
    <t>Collision detector sensor and interface for Mayday processor.  Software is COTS.</t>
  </si>
  <si>
    <t>Longitudinal sensors millimeter microwave  radar.</t>
  </si>
  <si>
    <t>Advanced steering control ("hands off" driving).  Software is COTS.</t>
  </si>
  <si>
    <t>Adaptive cruise control (automatic breaking and accelerating).</t>
  </si>
  <si>
    <t>Software/processor for infrastructure transmitted information, interface to in-vehicle signing and audio system, software and processor to link to longitudinal and lateral vehicle control modules based on input signal from vehicle intersection collision warning equipment package.  Software is COTS.</t>
  </si>
  <si>
    <t>In-vehicle camera, software &amp; processor, heads-up display, and infra-red sensors (local sensor system).  Software is COTS. O&amp;M estimated at 5% of capital.</t>
  </si>
  <si>
    <t>Safety collection processor and software, driver condition sensors, six vehicle condition sensors (@ $50 each), and vehicle data storage.  Software is COTS.</t>
  </si>
  <si>
    <t>Vehicle condition sensors, vehicle performance sensors, software/processor, interface, pre-crash safety systems deployment actuators.  Software is COTS.</t>
  </si>
  <si>
    <t>Software and processor for communication to roadside infrastructure, signal generator, message generator.  Software is COTS.</t>
  </si>
  <si>
    <t>Most toll tags/transponders cost approximately $25 each.  Some toll agencies require users to pay a refundable deposit in lieu of purchasing a tag.  The user is charged the cost of the tag if the tag is lost.</t>
  </si>
  <si>
    <t>COTS product that includes in-vehicle display and supporting software.</t>
  </si>
  <si>
    <t>Personal digital assistant. O&amp;M estimated at 2% of capital.</t>
  </si>
  <si>
    <t>Advanced PDA for Route Guidance, Interactive Info</t>
  </si>
  <si>
    <t>Personal digital assistant with wireless modem.  O&amp;M based on monthly subscriber rate plans of 50 Kbytes (low) and 150 Kbytes (high).</t>
  </si>
  <si>
    <t>GPS/DGPS.  O&amp;M estimated at 2% of capital cost.</t>
  </si>
  <si>
    <t>Adjusted From Date</t>
  </si>
  <si>
    <t>Monthly service fee.  Regular dial-up service (low) and DSL (high).</t>
  </si>
  <si>
    <r>
      <t xml:space="preserve">Low cost is for a 35 ft tower.  High cost is for 90 ft tower.  Includes foundation, pole, conduit, and labor. Camera lowering unit would be additional. </t>
    </r>
    <r>
      <rPr>
        <sz val="9.9"/>
        <color indexed="10"/>
        <rFont val="Arial"/>
        <family val="2"/>
      </rPr>
      <t xml:space="preserve"> </t>
    </r>
    <r>
      <rPr>
        <sz val="11"/>
        <rFont val="Arial"/>
        <family val="2"/>
      </rPr>
      <t>Camera tower requires minimal maintenance.</t>
    </r>
  </si>
  <si>
    <t>Environmental Sensing Station (ESS), also known as a weather station, consists of pavement temperature sensor, subsurface temperature sensor, precipitation sensor (type &amp; rate), wind sensor (speed &amp; direction), air temperature and humidity sensors, visibility sensors, and remote processing unit (RPU).  ESS provide condition data and are basic components of larger Road Weather Information Systems (see RWIS under TMC subsystem). RPU replaced every five years. O&amp;M includes calibration, equipment repairs, and replacement of damaged equipment.   O&amp;M costs could be higher if state provided maintenance.</t>
  </si>
  <si>
    <t>Low capital range is for a 35-mm wet film camera, which includes installation of the camera and associated equipment (e.g., pole, loop detectors, cabinet foundation). High capital range is for digital camera, which includes a total of two cameras for a three-lane approach.   O&amp;M cost is for one 35-mm wet film camera per year.  Note, most jurisdictions contract with a vendor to install and maintain, and process the back office functions of the RLR system.  The vendor receives compensation from fines charged to violators.</t>
  </si>
  <si>
    <t>Includes infrared detector, detector cable, phase selector, system software, and installation.  Capital costs range is for two-directions. O&amp;M cost estimate for operating, monitoring, and maintaining. Complement to transit (or emergency vehicle) on-board Signal Preemption/Priority Emitter.  Capital costs can exceed $20K to $30K per intersection if traffic control equipment and/or systems need to be replaced.</t>
  </si>
  <si>
    <t xml:space="preserve">Typical automatic anti-icing system consists of a control system, chemical storage tank, distribution lines, pump, and nozzles.  Pump and control hardware replaced every five years.  For a short span system ranging from 120 to 180 feet. O&amp;M includes system maintenance, utilities, materials, and labor. </t>
  </si>
  <si>
    <t xml:space="preserve">Capital cost is for a 10-watt HAR.  Includes processor, antenna, transmitters, battery back-up, cabinet, rack mounting, lighting, mounts, connectors, cable, and license fee. Super HAR costs can exceed $9K additional.  Primary use of the super HAR is to gain a stronger signal.  </t>
  </si>
  <si>
    <t>Ramp meters are used to detect and count vehicles entering/existing the parking facility.  O&amp;M based on annual service contract.</t>
  </si>
  <si>
    <t xml:space="preserve">Three staff.  Salary cost are fully loaded prices and include base salary, overtime, overhead, benefits, etc.  </t>
  </si>
  <si>
    <t xml:space="preserve">FM Subcarrier Lease </t>
  </si>
  <si>
    <t>Two staff.  Salary cost are fully loaded prices including base salary, overtime, overhead, benefits, etc.</t>
  </si>
  <si>
    <t>Software and integration for a large urban area.  O&amp;M includes software upgrades, revisions, and expansion of the system.</t>
  </si>
  <si>
    <t>Costs include labor for operations. Two staff (at 0.5 FTE each), one transportation engineer (at 0.5 FTE), update timing plans (10 systems), and two signal maintenance technicians.  Salary cost are fully loaded prices including base salary, overtime, overhead, benefits, etc.</t>
  </si>
  <si>
    <t>Labor for operations.  Two staff (at 0.5 FTE each) and two maintenance technicians.  Salary cost are fully loaded prices including base salary, overtime, overhead, benefits, etc.</t>
  </si>
  <si>
    <t>Labor for two operators.</t>
  </si>
  <si>
    <t>Labor for two operators (at 0.5 FTE each), one transportation engineer (at 0.5 FTE), and maintenance contract.  Salary costs are fully loaded prices including base salary, overtime, overhead, benefits, etc.</t>
  </si>
  <si>
    <t>Labor for operators. Four staff, one manager, and two maintenance techs.</t>
  </si>
  <si>
    <t>Labor for one incident management coordinator.</t>
  </si>
  <si>
    <t>Labor for one operator.  Salary costs are fully loaded and include base salary, overtime, overhead, benefits, etc.</t>
  </si>
  <si>
    <t xml:space="preserve">Labor for one operator (four hours per day).  Salary costs are fully loaded prices and include base salary, overtime, overhead, benefits, etc. </t>
  </si>
  <si>
    <t>One operator (at 0.5 FTE).  Salary costs are fully loaded prices including base salary, overtime, overhead, benefits, etc.</t>
  </si>
  <si>
    <t>Labor for one to three staff.  Salary cost are fully loaded prices including base salary, overtime, overhead, benefits, etc.</t>
  </si>
  <si>
    <t>Labor for three staff.  Salary cost are fully loaded prices including base salary, overtime, overhead, benefits, etc.</t>
  </si>
  <si>
    <t>Labor for five staff.  Salary costs are fully loaded prices including base salary, overtime, overhead, benefits, etc.</t>
  </si>
  <si>
    <t>Safety collection processor and software, driver condition sensors, six vehicle condition sensors, and vehicle data storage.  Software is COTS.</t>
  </si>
  <si>
    <t>Some toll agencies require users to pay a refundable deposit in lieu of purchasing a tag.  The user is charged the cost of the tag if the tag is lost.</t>
  </si>
  <si>
    <t>CONVERSION RATIOS</t>
  </si>
  <si>
    <t>2020/1995</t>
  </si>
  <si>
    <t>2020/1998</t>
  </si>
  <si>
    <t>2020/1999</t>
  </si>
  <si>
    <t>2020/2000</t>
  </si>
  <si>
    <t>2020/2001</t>
  </si>
  <si>
    <t>2020/2002</t>
  </si>
  <si>
    <t>2020/2003</t>
  </si>
  <si>
    <t>2020/2004</t>
  </si>
  <si>
    <t>2020/2005</t>
  </si>
  <si>
    <t>2020/2006</t>
  </si>
  <si>
    <t>2020/2007</t>
  </si>
  <si>
    <t>2020/2008</t>
  </si>
  <si>
    <t>2020/2009</t>
  </si>
  <si>
    <t>2020/2010</t>
  </si>
  <si>
    <t>2020/2011</t>
  </si>
  <si>
    <t>2020/2012</t>
  </si>
  <si>
    <t>2020/2013</t>
  </si>
  <si>
    <t>2020/2014</t>
  </si>
  <si>
    <t>2020/2015</t>
  </si>
  <si>
    <t>2020/2016</t>
  </si>
  <si>
    <t>2020/2017</t>
  </si>
  <si>
    <t>2020/2018</t>
  </si>
  <si>
    <t>2020/2019</t>
  </si>
  <si>
    <t xml:space="preserve">CIU1010000000710I </t>
  </si>
  <si>
    <t>NOTES</t>
  </si>
  <si>
    <t>Applied to communications and related equipment</t>
  </si>
  <si>
    <t>Applied to elements that contain electronic components</t>
  </si>
  <si>
    <t xml:space="preserve">Applied to software and integration elements </t>
  </si>
  <si>
    <r>
      <t xml:space="preserve">Applied to physical dwellings at Centers and Toll Plaza </t>
    </r>
    <r>
      <rPr>
        <b/>
        <sz val="10"/>
        <color rgb="FFFF0000"/>
        <rFont val="Arial"/>
        <family val="2"/>
      </rPr>
      <t>No data after June 2010</t>
    </r>
  </si>
  <si>
    <t>Applied to computer hardware</t>
  </si>
  <si>
    <t>Applied to labor categories</t>
  </si>
  <si>
    <t>Applied to ISP Liability Insurance (IS016)</t>
  </si>
  <si>
    <r>
      <t xml:space="preserve">Applied to elements related to outreach and publicity </t>
    </r>
    <r>
      <rPr>
        <b/>
        <sz val="10"/>
        <color rgb="FFFF0000"/>
        <rFont val="Arial"/>
        <family val="2"/>
      </rPr>
      <t>No data after 2011</t>
    </r>
  </si>
  <si>
    <r>
      <t xml:space="preserve">Applied to towers and overhead structures </t>
    </r>
    <r>
      <rPr>
        <b/>
        <sz val="10"/>
        <color rgb="FFFF0000"/>
        <rFont val="Arial"/>
        <family val="2"/>
      </rPr>
      <t>Database not available as of 2/11/2021</t>
    </r>
  </si>
  <si>
    <t>Series Id:  WPU1176</t>
  </si>
  <si>
    <t>Source:</t>
  </si>
  <si>
    <t xml:space="preserve">www.bls.gov/ppi    </t>
  </si>
  <si>
    <t>Not Seasonally Adjusted</t>
  </si>
  <si>
    <t>Group: Machinery and equipment</t>
  </si>
  <si>
    <t>Item: Communication and related equipment</t>
  </si>
  <si>
    <t>Base Date : 198512</t>
  </si>
  <si>
    <t>Year</t>
  </si>
  <si>
    <t>Jan</t>
  </si>
  <si>
    <t>Feb</t>
  </si>
  <si>
    <t>Mar</t>
  </si>
  <si>
    <t>Apr</t>
  </si>
  <si>
    <t>May</t>
  </si>
  <si>
    <t>Jun</t>
  </si>
  <si>
    <t>Jul</t>
  </si>
  <si>
    <t>Aug</t>
  </si>
  <si>
    <t>Sep</t>
  </si>
  <si>
    <t>Oct</t>
  </si>
  <si>
    <t>Nov</t>
  </si>
  <si>
    <t>Dec</t>
  </si>
  <si>
    <t>Ann</t>
  </si>
  <si>
    <t>different value now</t>
  </si>
  <si>
    <t>P: Preliminary. All indexes are subject to revision four months after original publication.</t>
  </si>
  <si>
    <t>Series Id:  WPU1178</t>
  </si>
  <si>
    <t>Item: Electronic components and accessories</t>
  </si>
  <si>
    <t xml:space="preserve">Base Date : 198200 </t>
  </si>
  <si>
    <t>Series Id:  PCU511210511210502</t>
  </si>
  <si>
    <t xml:space="preserve">Source: </t>
  </si>
  <si>
    <t>Industry: Software publishers</t>
  </si>
  <si>
    <t xml:space="preserve">Product: Application software publishing </t>
  </si>
  <si>
    <t>Base Date:  199712</t>
  </si>
  <si>
    <t>Different now</t>
  </si>
  <si>
    <t>NOTE: Index data were not available for 1995.  The 1995 annual value was derived using linear regression.  A linear trendline was developed using data points from March 2000 and before.  Based on this trendline, we estimate a 0.52 decrease in the annual index from year to year.  The 1995 annual index value is estimated to be 97.5.</t>
  </si>
  <si>
    <t>Series ID: NDUBBLD--BBLD--</t>
  </si>
  <si>
    <t>http://data.bls.gov/cgi-bin/dsrv</t>
  </si>
  <si>
    <t>http://data.bls.gov/timeseries/NDUBBLD--BBLD--</t>
  </si>
  <si>
    <t>Industry: Non-residential buildings</t>
  </si>
  <si>
    <t>Product: Non-residential buildings</t>
  </si>
  <si>
    <t>Base Date : 198606</t>
  </si>
  <si>
    <t>Series Id:  WPU115</t>
  </si>
  <si>
    <t>Group: Machinery and equipment</t>
  </si>
  <si>
    <t>Item: Electronic computers and computer equipment</t>
  </si>
  <si>
    <t>Base Date: 199812</t>
  </si>
  <si>
    <t>Series Id: CIU1010000000710I (B,J,Q)</t>
  </si>
  <si>
    <t xml:space="preserve">www.bls.gov/ncs/ect/home.htm </t>
  </si>
  <si>
    <r>
      <t>Previously used Series Id:</t>
    </r>
    <r>
      <rPr>
        <b/>
        <sz val="10"/>
        <color indexed="8"/>
        <rFont val="Arial"/>
        <family val="2"/>
      </rPr>
      <t>  ECU11061I</t>
    </r>
  </si>
  <si>
    <t>http://data.bls.gov/timeseries/CIU1010000000710I</t>
  </si>
  <si>
    <t>Compensation: Total compensation</t>
  </si>
  <si>
    <t>Ownership: All civilian</t>
  </si>
  <si>
    <t>Ownership: Civilian</t>
  </si>
  <si>
    <t>Periodicity: Index number</t>
  </si>
  <si>
    <t xml:space="preserve">Group: All workers, excluding incentive paid </t>
  </si>
  <si>
    <t>Group: All workers, excluding sales occupations</t>
  </si>
  <si>
    <t>Qtr1</t>
  </si>
  <si>
    <t>Qtr2</t>
  </si>
  <si>
    <t>Qtr3</t>
  </si>
  <si>
    <t>Qtr4</t>
  </si>
  <si>
    <t>No data available for this year.</t>
  </si>
  <si>
    <t>B : Includes wages, salaries, and employer costs for employee benefits.</t>
  </si>
  <si>
    <t>J : New series. Historical data are available beginning with December 2005.</t>
  </si>
  <si>
    <t>Q : The index for this series is not strictly comparable to other series in this family.</t>
  </si>
  <si>
    <r>
      <t>Previously used Series Id:</t>
    </r>
    <r>
      <rPr>
        <b/>
        <sz val="10"/>
        <color indexed="8"/>
        <rFont val="Arial"/>
        <family val="2"/>
      </rPr>
      <t xml:space="preserve">  CIU101000000X000I</t>
    </r>
  </si>
  <si>
    <t>Group: All workers, excluding sales</t>
  </si>
  <si>
    <t>Series Id: CUUR0000SA0</t>
  </si>
  <si>
    <t xml:space="preserve">www.bls.gov/cpi/home.htm </t>
  </si>
  <si>
    <t>http://data.bls.gov/timeseries/CUUR0000SA0</t>
  </si>
  <si>
    <t>Area: U.S. city average</t>
  </si>
  <si>
    <t>Item: All items</t>
  </si>
  <si>
    <t>Base Period : 1982-84=100</t>
  </si>
  <si>
    <t>HALF1</t>
  </si>
  <si>
    <t>HALF2</t>
  </si>
  <si>
    <t>Series ID : WPU09130124</t>
  </si>
  <si>
    <t>Group: Pulp, paper, and allied products</t>
  </si>
  <si>
    <t>Item: Publication and printing paper, all types</t>
  </si>
  <si>
    <t>Base Date :199912</t>
  </si>
  <si>
    <t>Series ID : WPU10740512</t>
  </si>
  <si>
    <t>Group: Metals and metal products</t>
  </si>
  <si>
    <t>Item: Other fabricated structural metal</t>
  </si>
  <si>
    <t>Base Date : 198206</t>
  </si>
  <si>
    <t>Series ID : WPU1074055</t>
  </si>
  <si>
    <t xml:space="preserve">www.bls.gov/ppi  </t>
  </si>
  <si>
    <t>Item: Other fabricated structural metal, including for bridges</t>
  </si>
  <si>
    <t>Average for the year</t>
  </si>
  <si>
    <t>Notes</t>
  </si>
  <si>
    <t>This Excel file contains 4 worksheets:</t>
  </si>
  <si>
    <t>4) Reference Notes.  This worksheet.</t>
  </si>
  <si>
    <t>YEAR–BY–YEAR INDEX SERIES FROM 1995–2020 (as of February 2021)</t>
  </si>
  <si>
    <t>1) Equipment List Not Adjusted new.  These are cost data with the dollar year for capital and O&amp;M cost identified. The header for this worksheet is "ITS Unit Costs Database (as of August 2019)."</t>
  </si>
  <si>
    <t>2) Indexes.  This sheet contains the index series and ratio values used to adjust the cost data.  Also, the year-by-year index for 1995 to 2020 for each series is provided.  Users are advised that they can select other indexes they think may be more appropriate.  The formulas are setup such that users can enter another index ratio and the calculations will be automatic.</t>
  </si>
  <si>
    <t>This is the Notes page for the ITS Costs Database update for August 2019.  ITS unit costs data is available in two formats:  unadjusted and adjusted.  Please read the information below.  Comments and feedback are encouraged.  Send correspondence to Liz Greer at elizabeth.greer@noblis.org.</t>
  </si>
  <si>
    <t xml:space="preserve">3) Equipment List Adjusted new.  This is the adjusted cost data. The header for this worksheet is "ITS Unit Costs Database (in 2020 dollars) as of August 2019."  The far left column "Index" contains a number.  The number corresponds to the index on the Indexes worksheet and is the index used to adjust the capital and/or O&amp;M cost values to 2020 dollars.  The index is representative of the ITS element.  For example, the first element in Roadside Detection, Inductive Loop Surveillance on Corridor, is tagged with Index 2.  Index 2 is WPU1178 and is applied to elements that contain electronic components.  The capital cost range is an adjusted value and was adjusted from 2001. While many of the costs are adjusted using the column labeled "Adjusted From Date", this is not always the case since the date may correspond to the low cost, the high cost, both the low and high costs, or a value within the given range. </t>
  </si>
  <si>
    <t>Subsystem/Cost Element</t>
  </si>
  <si>
    <t>* Not available for all cost elements</t>
  </si>
  <si>
    <t>A RWIS consists of several components: an environmental sensing station (ESS), CPU, workstation with RWIS software, and communications equipment.  All components of the RWIS reside at the TMC with the exception of the ESS.  See Roadside Detection subsystem for costs of ESS. The cost of the ESS should be added to cost listed here to estimate the cost out the entire system.  CPU replaced every five years. O&amp;M costs range includes communication, and optional weather forecast/meteorological service.</t>
  </si>
  <si>
    <t>Dynamic Message Sign with Installation</t>
  </si>
  <si>
    <t>Capital costs range is for DMS purchase and does includes installation.</t>
  </si>
  <si>
    <t>Capital costs range is for DMS purchase and does include installation.</t>
  </si>
  <si>
    <t>Machine Vision Sensor on Corridor with Installation</t>
  </si>
  <si>
    <t>Cost range is for purchase and does include installation.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</si>
</sst>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
    <numFmt numFmtId="166" formatCode="0.0000"/>
    <numFmt numFmtId="167" formatCode="#0.0"/>
  </numFmts>
  <fonts count="47" x14ac:knownFonts="1">
    <font>
      <sz val="10"/>
      <name val="Times New Roman"/>
    </font>
    <font>
      <sz val="11"/>
      <color indexed="8"/>
      <name val="Times New Roman"/>
      <family val="1"/>
    </font>
    <font>
      <sz val="11"/>
      <name val="Times New Roman"/>
      <family val="1"/>
    </font>
    <font>
      <b/>
      <sz val="11"/>
      <name val="Times New Roman"/>
      <family val="1"/>
    </font>
    <font>
      <sz val="11"/>
      <color indexed="50"/>
      <name val="Times New Roman"/>
      <family val="1"/>
    </font>
    <font>
      <sz val="11"/>
      <color indexed="10"/>
      <name val="Times New Roman"/>
      <family val="1"/>
    </font>
    <font>
      <u/>
      <sz val="7.5"/>
      <color indexed="12"/>
      <name val="Times New Roman"/>
      <family val="1"/>
    </font>
    <font>
      <b/>
      <sz val="12"/>
      <color indexed="8"/>
      <name val="Arial"/>
      <family val="2"/>
    </font>
    <font>
      <b/>
      <sz val="14"/>
      <color indexed="8"/>
      <name val="Arial"/>
      <family val="2"/>
    </font>
    <font>
      <sz val="12"/>
      <color indexed="8"/>
      <name val="Arial"/>
      <family val="2"/>
    </font>
    <font>
      <sz val="11"/>
      <color indexed="8"/>
      <name val="Arial"/>
      <family val="2"/>
    </font>
    <font>
      <b/>
      <sz val="11"/>
      <name val="Arial"/>
      <family val="2"/>
    </font>
    <font>
      <sz val="11"/>
      <color indexed="50"/>
      <name val="Arial"/>
      <family val="2"/>
    </font>
    <font>
      <sz val="11"/>
      <color indexed="10"/>
      <name val="Arial"/>
      <family val="2"/>
    </font>
    <font>
      <sz val="11"/>
      <name val="Arial"/>
      <family val="2"/>
    </font>
    <font>
      <sz val="10"/>
      <name val="Arial"/>
      <family val="2"/>
    </font>
    <font>
      <sz val="12"/>
      <color indexed="10"/>
      <name val="Arial"/>
      <family val="2"/>
    </font>
    <font>
      <b/>
      <sz val="12"/>
      <color indexed="10"/>
      <name val="Arial"/>
      <family val="2"/>
    </font>
    <font>
      <sz val="10"/>
      <color indexed="10"/>
      <name val="Arial"/>
      <family val="2"/>
    </font>
    <font>
      <b/>
      <sz val="12"/>
      <name val="Arial"/>
      <family val="2"/>
    </font>
    <font>
      <sz val="12"/>
      <name val="Arial"/>
      <family val="2"/>
    </font>
    <font>
      <b/>
      <u/>
      <sz val="12"/>
      <name val="Arial"/>
      <family val="2"/>
    </font>
    <font>
      <sz val="8"/>
      <name val="Times New Roman"/>
      <family val="1"/>
    </font>
    <font>
      <b/>
      <sz val="11"/>
      <color indexed="50"/>
      <name val="Arial"/>
      <family val="2"/>
    </font>
    <font>
      <b/>
      <sz val="11"/>
      <color indexed="10"/>
      <name val="Arial"/>
      <family val="2"/>
    </font>
    <font>
      <b/>
      <sz val="10"/>
      <name val="Arial"/>
      <family val="2"/>
    </font>
    <font>
      <b/>
      <sz val="10"/>
      <color indexed="8"/>
      <name val="Arial"/>
      <family val="2"/>
    </font>
    <font>
      <sz val="10"/>
      <color indexed="8"/>
      <name val="Arial"/>
      <family val="2"/>
    </font>
    <font>
      <b/>
      <sz val="11"/>
      <color indexed="50"/>
      <name val="Times New Roman"/>
      <family val="1"/>
    </font>
    <font>
      <b/>
      <sz val="10"/>
      <color indexed="50"/>
      <name val="Arial"/>
      <family val="2"/>
    </font>
    <font>
      <b/>
      <sz val="10"/>
      <color indexed="26"/>
      <name val="Arial"/>
      <family val="2"/>
    </font>
    <font>
      <sz val="9.9"/>
      <color indexed="10"/>
      <name val="Arial"/>
      <family val="2"/>
    </font>
    <font>
      <b/>
      <u/>
      <sz val="10"/>
      <color indexed="8"/>
      <name val="Arial"/>
      <family val="2"/>
    </font>
    <font>
      <sz val="9"/>
      <name val="Arial"/>
      <family val="2"/>
    </font>
    <font>
      <sz val="8.4"/>
      <name val="Verdana"/>
      <family val="2"/>
    </font>
    <font>
      <sz val="10"/>
      <name val="Verdana"/>
      <family val="2"/>
    </font>
    <font>
      <b/>
      <sz val="10"/>
      <color indexed="26"/>
      <name val="Verdana"/>
      <family val="2"/>
    </font>
    <font>
      <b/>
      <u/>
      <sz val="12"/>
      <color indexed="12"/>
      <name val="Times New Roman"/>
      <family val="1"/>
    </font>
    <font>
      <u/>
      <sz val="12"/>
      <color indexed="12"/>
      <name val="Times New Roman"/>
      <family val="1"/>
    </font>
    <font>
      <sz val="11"/>
      <color indexed="8"/>
      <name val="Calibri"/>
      <family val="2"/>
      <scheme val="minor"/>
    </font>
    <font>
      <sz val="12"/>
      <color theme="4"/>
      <name val="Arial"/>
      <family val="2"/>
    </font>
    <font>
      <sz val="10"/>
      <color rgb="FFFF0000"/>
      <name val="Arial"/>
      <family val="2"/>
    </font>
    <font>
      <b/>
      <sz val="10"/>
      <color rgb="FFFF0000"/>
      <name val="Arial"/>
      <family val="2"/>
    </font>
    <font>
      <u/>
      <sz val="10"/>
      <color indexed="12"/>
      <name val="Arial"/>
      <family val="2"/>
    </font>
    <font>
      <sz val="10"/>
      <color theme="8"/>
      <name val="Arial"/>
      <family val="2"/>
    </font>
    <font>
      <sz val="11"/>
      <color rgb="FF444444"/>
      <name val="Calibri"/>
      <family val="2"/>
      <charset val="1"/>
    </font>
    <font>
      <sz val="12"/>
      <color rgb="FF000000"/>
      <name val="Arial"/>
      <family val="2"/>
    </font>
  </fonts>
  <fills count="7">
    <fill>
      <patternFill patternType="none"/>
    </fill>
    <fill>
      <patternFill patternType="gray125"/>
    </fill>
    <fill>
      <patternFill patternType="solid">
        <fgColor indexed="42"/>
        <bgColor indexed="64"/>
      </patternFill>
    </fill>
    <fill>
      <patternFill patternType="solid">
        <fgColor indexed="30"/>
        <bgColor indexed="64"/>
      </patternFill>
    </fill>
    <fill>
      <patternFill patternType="solid">
        <fgColor rgb="FFFFFF00"/>
        <bgColor indexed="64"/>
      </patternFill>
    </fill>
    <fill>
      <patternFill patternType="solid">
        <fgColor rgb="FFCCFFCC"/>
        <bgColor indexed="64"/>
      </patternFill>
    </fill>
    <fill>
      <patternFill patternType="solid">
        <fgColor rgb="FF99CCFF"/>
        <bgColor indexed="64"/>
      </patternFill>
    </fill>
  </fills>
  <borders count="39">
    <border>
      <left/>
      <right/>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8"/>
      </left>
      <right style="thin">
        <color indexed="8"/>
      </right>
      <top style="thin">
        <color indexed="8"/>
      </top>
      <bottom style="thin">
        <color indexed="64"/>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style="thin">
        <color indexed="8"/>
      </top>
      <bottom style="thin">
        <color indexed="8"/>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39" fillId="0" borderId="0"/>
  </cellStyleXfs>
  <cellXfs count="439">
    <xf numFmtId="0" fontId="0" fillId="0" borderId="0" xfId="0"/>
    <xf numFmtId="0" fontId="1" fillId="0" borderId="0" xfId="0" applyFont="1" applyBorder="1" applyAlignment="1">
      <alignment horizontal="left" vertical="top" wrapText="1"/>
    </xf>
    <xf numFmtId="0" fontId="2" fillId="0" borderId="0" xfId="0" applyFont="1" applyBorder="1"/>
    <xf numFmtId="0" fontId="3" fillId="0" borderId="0" xfId="0" applyFont="1" applyBorder="1" applyAlignment="1"/>
    <xf numFmtId="0" fontId="3" fillId="0" borderId="1" xfId="0" applyFont="1" applyFill="1" applyBorder="1" applyAlignment="1"/>
    <xf numFmtId="0" fontId="2" fillId="0" borderId="0" xfId="0" applyFont="1" applyFill="1" applyBorder="1"/>
    <xf numFmtId="0" fontId="10" fillId="0" borderId="3" xfId="0" applyFont="1" applyBorder="1" applyAlignment="1">
      <alignment horizontal="left" vertical="top" wrapText="1"/>
    </xf>
    <xf numFmtId="0" fontId="10" fillId="0" borderId="4" xfId="0" applyFont="1" applyBorder="1" applyAlignment="1">
      <alignment horizontal="left" vertical="top" wrapText="1"/>
    </xf>
    <xf numFmtId="0" fontId="10" fillId="0" borderId="3" xfId="0" applyFont="1" applyFill="1" applyBorder="1" applyAlignment="1">
      <alignment horizontal="left" vertical="top" wrapText="1"/>
    </xf>
    <xf numFmtId="0" fontId="9" fillId="0" borderId="0" xfId="0" applyFont="1" applyBorder="1" applyAlignment="1">
      <alignment vertical="top"/>
    </xf>
    <xf numFmtId="0" fontId="9" fillId="0" borderId="0" xfId="0" applyFont="1" applyBorder="1"/>
    <xf numFmtId="0" fontId="9" fillId="0" borderId="0" xfId="0" applyFont="1" applyBorder="1" applyAlignment="1">
      <alignment horizontal="center" vertical="top"/>
    </xf>
    <xf numFmtId="0" fontId="9" fillId="0" borderId="0" xfId="0" applyFont="1" applyFill="1" applyBorder="1" applyAlignment="1">
      <alignment horizontal="center" vertical="top"/>
    </xf>
    <xf numFmtId="0" fontId="16" fillId="0" borderId="0" xfId="0" applyFont="1" applyFill="1" applyBorder="1" applyAlignment="1">
      <alignment horizontal="center" vertical="top"/>
    </xf>
    <xf numFmtId="0" fontId="10" fillId="0" borderId="7" xfId="0" applyFont="1" applyBorder="1" applyAlignment="1">
      <alignment horizontal="left" vertical="top" wrapText="1"/>
    </xf>
    <xf numFmtId="0" fontId="10" fillId="0" borderId="4" xfId="0" applyFont="1" applyFill="1" applyBorder="1" applyAlignment="1">
      <alignment horizontal="left" vertical="top" wrapText="1"/>
    </xf>
    <xf numFmtId="0" fontId="10" fillId="0" borderId="7" xfId="0" applyNumberFormat="1"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3" xfId="0" applyFont="1" applyFill="1" applyBorder="1" applyAlignment="1">
      <alignment horizontal="left" vertical="top" wrapText="1"/>
    </xf>
    <xf numFmtId="0" fontId="7" fillId="2" borderId="4" xfId="0" applyFont="1" applyFill="1" applyBorder="1" applyAlignment="1">
      <alignment horizontal="left"/>
    </xf>
    <xf numFmtId="0" fontId="7" fillId="2" borderId="1" xfId="0" applyFont="1" applyFill="1" applyBorder="1" applyAlignment="1">
      <alignment horizontal="left" vertical="top"/>
    </xf>
    <xf numFmtId="0" fontId="2" fillId="0" borderId="0" xfId="0" applyFont="1" applyBorder="1" applyAlignment="1">
      <alignment wrapText="1"/>
    </xf>
    <xf numFmtId="0" fontId="4" fillId="0" borderId="6" xfId="0" applyFont="1" applyBorder="1" applyAlignment="1">
      <alignment wrapText="1"/>
    </xf>
    <xf numFmtId="0" fontId="4" fillId="0" borderId="0" xfId="0" applyFont="1" applyBorder="1" applyAlignment="1">
      <alignment wrapText="1"/>
    </xf>
    <xf numFmtId="0" fontId="4" fillId="0" borderId="1" xfId="0" applyFont="1" applyBorder="1" applyAlignment="1">
      <alignment wrapText="1"/>
    </xf>
    <xf numFmtId="0" fontId="2" fillId="0" borderId="0" xfId="0" applyFont="1" applyFill="1" applyBorder="1" applyAlignment="1">
      <alignment wrapText="1"/>
    </xf>
    <xf numFmtId="0" fontId="4" fillId="0" borderId="0" xfId="0" applyFont="1" applyFill="1" applyBorder="1" applyAlignment="1">
      <alignment wrapText="1"/>
    </xf>
    <xf numFmtId="0" fontId="4" fillId="0" borderId="11" xfId="0" applyFont="1" applyBorder="1" applyAlignment="1">
      <alignment wrapText="1"/>
    </xf>
    <xf numFmtId="0" fontId="4" fillId="0" borderId="7" xfId="0" applyFont="1" applyBorder="1" applyAlignment="1">
      <alignment wrapText="1"/>
    </xf>
    <xf numFmtId="0" fontId="5" fillId="0" borderId="7" xfId="0" applyFont="1" applyBorder="1" applyAlignment="1">
      <alignment wrapText="1"/>
    </xf>
    <xf numFmtId="0" fontId="16" fillId="2" borderId="1"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7" xfId="0" applyFont="1" applyFill="1" applyBorder="1" applyAlignment="1">
      <alignment horizontal="center" vertical="center"/>
    </xf>
    <xf numFmtId="0" fontId="7" fillId="2" borderId="9" xfId="0" applyFont="1" applyFill="1" applyBorder="1" applyAlignment="1">
      <alignment horizontal="center" vertical="top"/>
    </xf>
    <xf numFmtId="0" fontId="7" fillId="2" borderId="10" xfId="0" applyFont="1" applyFill="1" applyBorder="1" applyAlignment="1">
      <alignment horizontal="center" vertical="top"/>
    </xf>
    <xf numFmtId="0" fontId="19" fillId="2" borderId="9" xfId="0" applyFont="1" applyFill="1" applyBorder="1" applyAlignment="1">
      <alignment horizontal="center" vertical="top"/>
    </xf>
    <xf numFmtId="0" fontId="3" fillId="0" borderId="10" xfId="0" applyFont="1" applyBorder="1" applyAlignment="1"/>
    <xf numFmtId="0" fontId="3" fillId="0" borderId="12" xfId="0" applyFont="1" applyFill="1" applyBorder="1" applyAlignment="1"/>
    <xf numFmtId="0" fontId="3" fillId="2" borderId="12" xfId="0" applyFont="1" applyFill="1" applyBorder="1" applyAlignment="1"/>
    <xf numFmtId="0" fontId="15" fillId="2" borderId="1" xfId="0" applyFont="1" applyFill="1" applyBorder="1" applyAlignment="1">
      <alignment horizontal="center" vertical="center"/>
    </xf>
    <xf numFmtId="0" fontId="18"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9" fillId="0" borderId="14"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Fill="1" applyBorder="1" applyAlignment="1">
      <alignment horizontal="center" vertical="center"/>
    </xf>
    <xf numFmtId="0" fontId="9" fillId="2" borderId="0" xfId="0" applyFont="1" applyFill="1" applyBorder="1" applyAlignment="1">
      <alignment horizontal="center" vertical="center"/>
    </xf>
    <xf numFmtId="0" fontId="23" fillId="0" borderId="7"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5"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15" fillId="0" borderId="0" xfId="0" applyFont="1" applyFill="1" applyBorder="1"/>
    <xf numFmtId="0" fontId="10" fillId="0" borderId="7" xfId="0" applyFont="1" applyFill="1" applyBorder="1" applyAlignment="1">
      <alignment horizontal="left" vertical="top" wrapText="1"/>
    </xf>
    <xf numFmtId="0" fontId="15" fillId="0" borderId="0" xfId="0" applyFont="1" applyFill="1"/>
    <xf numFmtId="0" fontId="24" fillId="2" borderId="13" xfId="0" applyFont="1" applyFill="1" applyBorder="1" applyAlignment="1">
      <alignment horizontal="center"/>
    </xf>
    <xf numFmtId="2" fontId="9" fillId="2" borderId="2" xfId="0" applyNumberFormat="1" applyFont="1" applyFill="1" applyBorder="1" applyAlignment="1">
      <alignment horizontal="center" vertical="center"/>
    </xf>
    <xf numFmtId="2" fontId="9" fillId="2" borderId="12" xfId="0" applyNumberFormat="1" applyFont="1" applyFill="1" applyBorder="1" applyAlignment="1">
      <alignment horizontal="center" vertical="center"/>
    </xf>
    <xf numFmtId="0" fontId="24" fillId="2" borderId="15" xfId="0" applyFont="1" applyFill="1" applyBorder="1" applyAlignment="1">
      <alignment horizontal="center"/>
    </xf>
    <xf numFmtId="0" fontId="3" fillId="2" borderId="13" xfId="0" applyFont="1" applyFill="1" applyBorder="1" applyAlignment="1"/>
    <xf numFmtId="0" fontId="3" fillId="0" borderId="13" xfId="0" applyFont="1" applyFill="1" applyBorder="1" applyAlignment="1"/>
    <xf numFmtId="0" fontId="3" fillId="0" borderId="6" xfId="0" applyFont="1" applyFill="1" applyBorder="1" applyAlignment="1"/>
    <xf numFmtId="0" fontId="4" fillId="0" borderId="0" xfId="0" applyFont="1" applyFill="1" applyBorder="1" applyAlignment="1"/>
    <xf numFmtId="0" fontId="5" fillId="0" borderId="7" xfId="0" applyFont="1" applyFill="1" applyBorder="1" applyAlignment="1"/>
    <xf numFmtId="0" fontId="4" fillId="0" borderId="7" xfId="0" applyFont="1" applyFill="1" applyBorder="1" applyAlignment="1"/>
    <xf numFmtId="166" fontId="15" fillId="0" borderId="0" xfId="0" applyNumberFormat="1" applyFont="1" applyFill="1" applyBorder="1" applyAlignment="1"/>
    <xf numFmtId="0" fontId="15" fillId="0" borderId="0" xfId="0" applyFont="1" applyFill="1" applyBorder="1" applyAlignment="1">
      <alignment horizontal="center"/>
    </xf>
    <xf numFmtId="0" fontId="15" fillId="0" borderId="0" xfId="0" applyFont="1" applyFill="1" applyAlignment="1">
      <alignment horizontal="center"/>
    </xf>
    <xf numFmtId="0" fontId="27" fillId="0" borderId="0" xfId="0" applyFont="1" applyFill="1" applyAlignment="1">
      <alignment vertical="top" wrapText="1"/>
    </xf>
    <xf numFmtId="0" fontId="15" fillId="0" borderId="0" xfId="0" applyFont="1" applyFill="1" applyBorder="1" applyAlignment="1">
      <alignment horizontal="left" vertical="center"/>
    </xf>
    <xf numFmtId="0" fontId="27" fillId="0" borderId="0" xfId="0" applyFont="1" applyFill="1" applyBorder="1" applyAlignment="1">
      <alignment wrapText="1"/>
    </xf>
    <xf numFmtId="0" fontId="26" fillId="0" borderId="0" xfId="0" applyFont="1" applyFill="1" applyBorder="1" applyAlignment="1">
      <alignment vertical="top" wrapText="1"/>
    </xf>
    <xf numFmtId="0" fontId="27" fillId="0" borderId="0" xfId="0" applyFont="1" applyFill="1" applyBorder="1" applyAlignment="1">
      <alignment vertical="top" wrapText="1"/>
    </xf>
    <xf numFmtId="0" fontId="29" fillId="0" borderId="0" xfId="0" applyFont="1" applyFill="1" applyBorder="1" applyAlignment="1">
      <alignment horizontal="center"/>
    </xf>
    <xf numFmtId="0" fontId="29" fillId="0" borderId="0" xfId="0" applyFont="1" applyFill="1" applyAlignment="1">
      <alignment horizontal="center"/>
    </xf>
    <xf numFmtId="0" fontId="20" fillId="0" borderId="0" xfId="0" applyFont="1" applyFill="1" applyAlignment="1">
      <alignment horizontal="left"/>
    </xf>
    <xf numFmtId="0" fontId="19" fillId="0" borderId="0" xfId="0" applyFont="1" applyFill="1" applyBorder="1" applyAlignment="1">
      <alignment horizontal="center"/>
    </xf>
    <xf numFmtId="0" fontId="20" fillId="0" borderId="0" xfId="0" applyFont="1" applyFill="1" applyBorder="1" applyAlignment="1">
      <alignment horizontal="center"/>
    </xf>
    <xf numFmtId="0" fontId="19"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center" wrapText="1"/>
    </xf>
    <xf numFmtId="0" fontId="15" fillId="0" borderId="0" xfId="0" applyFont="1" applyFill="1" applyBorder="1" applyAlignment="1"/>
    <xf numFmtId="0" fontId="15" fillId="0" borderId="3" xfId="0" applyFont="1" applyFill="1" applyBorder="1"/>
    <xf numFmtId="0" fontId="11" fillId="0" borderId="0" xfId="0" applyFont="1" applyFill="1" applyBorder="1" applyAlignment="1">
      <alignment horizontal="left" vertical="center"/>
    </xf>
    <xf numFmtId="0" fontId="15" fillId="0" borderId="6" xfId="0" applyFont="1" applyFill="1" applyBorder="1"/>
    <xf numFmtId="0" fontId="15" fillId="0" borderId="2" xfId="0" applyFont="1" applyFill="1" applyBorder="1"/>
    <xf numFmtId="164" fontId="27" fillId="0" borderId="16" xfId="0" applyNumberFormat="1" applyFont="1" applyFill="1" applyBorder="1" applyAlignment="1">
      <alignment wrapText="1"/>
    </xf>
    <xf numFmtId="0" fontId="3" fillId="0" borderId="0" xfId="0" applyFont="1" applyFill="1" applyBorder="1" applyAlignment="1"/>
    <xf numFmtId="0" fontId="4" fillId="0" borderId="6" xfId="0" applyFont="1" applyFill="1" applyBorder="1" applyAlignment="1">
      <alignment wrapText="1"/>
    </xf>
    <xf numFmtId="0" fontId="4" fillId="0" borderId="1" xfId="0" applyFont="1" applyFill="1" applyBorder="1" applyAlignment="1">
      <alignment wrapText="1"/>
    </xf>
    <xf numFmtId="0" fontId="4" fillId="0" borderId="11" xfId="0" applyFont="1" applyFill="1" applyBorder="1" applyAlignment="1">
      <alignment wrapText="1"/>
    </xf>
    <xf numFmtId="0" fontId="4" fillId="0" borderId="7" xfId="0" applyFont="1" applyFill="1" applyBorder="1" applyAlignment="1">
      <alignment wrapText="1"/>
    </xf>
    <xf numFmtId="0" fontId="28" fillId="0" borderId="7" xfId="0" applyFont="1" applyFill="1" applyBorder="1" applyAlignment="1">
      <alignment horizontal="center" vertical="center" wrapText="1"/>
    </xf>
    <xf numFmtId="0" fontId="5" fillId="0" borderId="7" xfId="0" applyFont="1" applyFill="1" applyBorder="1" applyAlignment="1">
      <alignment wrapText="1"/>
    </xf>
    <xf numFmtId="0" fontId="14" fillId="0" borderId="3" xfId="0" applyFont="1" applyFill="1" applyBorder="1"/>
    <xf numFmtId="0" fontId="9" fillId="0" borderId="0" xfId="0" applyFont="1" applyFill="1" applyBorder="1" applyAlignment="1">
      <alignment vertical="top"/>
    </xf>
    <xf numFmtId="0" fontId="9" fillId="0" borderId="0" xfId="0" applyFont="1" applyFill="1" applyBorder="1"/>
    <xf numFmtId="0" fontId="1" fillId="0" borderId="0" xfId="0" applyFont="1" applyFill="1" applyBorder="1" applyAlignment="1">
      <alignment horizontal="left" vertical="top" wrapText="1"/>
    </xf>
    <xf numFmtId="0" fontId="15" fillId="0" borderId="15" xfId="0" applyFont="1" applyFill="1" applyBorder="1"/>
    <xf numFmtId="0" fontId="32" fillId="0" borderId="10" xfId="0" applyFont="1" applyFill="1" applyBorder="1" applyAlignment="1">
      <alignment horizontal="left"/>
    </xf>
    <xf numFmtId="0" fontId="15" fillId="0" borderId="11" xfId="0" applyFont="1" applyFill="1" applyBorder="1"/>
    <xf numFmtId="0" fontId="27" fillId="0" borderId="15" xfId="0" applyFont="1" applyFill="1" applyBorder="1" applyAlignment="1">
      <alignment horizontal="left"/>
    </xf>
    <xf numFmtId="0" fontId="27" fillId="0" borderId="15" xfId="0" applyFont="1" applyFill="1" applyBorder="1"/>
    <xf numFmtId="0" fontId="15" fillId="0" borderId="12" xfId="0" applyFont="1" applyFill="1" applyBorder="1"/>
    <xf numFmtId="0" fontId="20" fillId="0" borderId="0" xfId="0" applyFont="1" applyFill="1"/>
    <xf numFmtId="0" fontId="25" fillId="0" borderId="0" xfId="0" applyFont="1" applyFill="1" applyBorder="1" applyAlignment="1"/>
    <xf numFmtId="0" fontId="33" fillId="0" borderId="0" xfId="0" applyFont="1" applyFill="1" applyBorder="1"/>
    <xf numFmtId="0" fontId="25" fillId="0" borderId="0" xfId="0" applyFont="1" applyFill="1" applyBorder="1" applyAlignment="1">
      <alignment horizontal="left"/>
    </xf>
    <xf numFmtId="0" fontId="25" fillId="0" borderId="0" xfId="0" applyFont="1" applyFill="1"/>
    <xf numFmtId="0" fontId="20" fillId="0" borderId="0" xfId="0" applyFont="1" applyFill="1" applyBorder="1" applyAlignment="1">
      <alignment horizontal="left"/>
    </xf>
    <xf numFmtId="0" fontId="20" fillId="0" borderId="0" xfId="0" applyFont="1" applyFill="1" applyAlignment="1">
      <alignment horizontal="center"/>
    </xf>
    <xf numFmtId="0" fontId="21" fillId="0" borderId="0" xfId="0" applyFont="1" applyFill="1"/>
    <xf numFmtId="0" fontId="26" fillId="0" borderId="10" xfId="0" applyFont="1" applyFill="1" applyBorder="1" applyAlignment="1">
      <alignment horizontal="left"/>
    </xf>
    <xf numFmtId="0" fontId="25" fillId="0" borderId="11" xfId="0" applyFont="1" applyFill="1" applyBorder="1"/>
    <xf numFmtId="0" fontId="25" fillId="0" borderId="11" xfId="0" applyFont="1" applyFill="1" applyBorder="1" applyAlignment="1">
      <alignment horizontal="left"/>
    </xf>
    <xf numFmtId="0" fontId="25" fillId="0" borderId="0" xfId="0" applyFont="1" applyFill="1" applyBorder="1"/>
    <xf numFmtId="0" fontId="27" fillId="0" borderId="0" xfId="0" applyFont="1" applyFill="1" applyBorder="1" applyAlignment="1">
      <alignment horizontal="left"/>
    </xf>
    <xf numFmtId="0" fontId="26" fillId="0" borderId="10" xfId="0" applyFont="1" applyFill="1" applyBorder="1" applyAlignment="1">
      <alignment horizontal="left" vertical="top"/>
    </xf>
    <xf numFmtId="0" fontId="27" fillId="0" borderId="15" xfId="0" applyFont="1" applyFill="1" applyBorder="1" applyAlignment="1">
      <alignment horizontal="left" vertical="top"/>
    </xf>
    <xf numFmtId="0" fontId="27" fillId="0" borderId="0" xfId="0" applyFont="1" applyFill="1" applyBorder="1" applyAlignment="1">
      <alignment horizontal="left" vertical="top" wrapText="1"/>
    </xf>
    <xf numFmtId="0" fontId="27" fillId="0" borderId="3" xfId="0" applyFont="1" applyFill="1" applyBorder="1" applyAlignment="1">
      <alignment horizontal="left" vertical="top" wrapText="1"/>
    </xf>
    <xf numFmtId="0" fontId="27" fillId="0" borderId="11" xfId="0" applyFont="1" applyFill="1" applyBorder="1"/>
    <xf numFmtId="0" fontId="27" fillId="0" borderId="2" xfId="0" applyFont="1" applyFill="1" applyBorder="1" applyAlignment="1">
      <alignment vertical="top" wrapText="1"/>
    </xf>
    <xf numFmtId="0" fontId="26" fillId="0" borderId="10" xfId="0" applyFont="1" applyFill="1" applyBorder="1"/>
    <xf numFmtId="0" fontId="20" fillId="0" borderId="0" xfId="0" applyFont="1" applyFill="1" applyBorder="1" applyAlignment="1">
      <alignment wrapText="1"/>
    </xf>
    <xf numFmtId="0" fontId="25" fillId="0" borderId="11" xfId="0" applyFont="1" applyFill="1" applyBorder="1" applyAlignment="1"/>
    <xf numFmtId="0" fontId="15" fillId="0" borderId="0" xfId="0" applyFont="1" applyFill="1" applyBorder="1" applyAlignment="1">
      <alignment wrapText="1"/>
    </xf>
    <xf numFmtId="165" fontId="15" fillId="0" borderId="0" xfId="0" applyNumberFormat="1" applyFont="1" applyFill="1" applyBorder="1"/>
    <xf numFmtId="0" fontId="27" fillId="0" borderId="15" xfId="0" applyFont="1" applyFill="1" applyBorder="1" applyAlignment="1">
      <alignment vertical="top"/>
    </xf>
    <xf numFmtId="0" fontId="0" fillId="0" borderId="0" xfId="0" applyFill="1" applyBorder="1" applyAlignment="1"/>
    <xf numFmtId="0" fontId="9" fillId="0" borderId="11" xfId="0" applyFont="1" applyFill="1" applyBorder="1"/>
    <xf numFmtId="0" fontId="9" fillId="0" borderId="11" xfId="0" applyFont="1" applyFill="1" applyBorder="1" applyAlignment="1">
      <alignment horizontal="center" vertical="top"/>
    </xf>
    <xf numFmtId="0" fontId="16" fillId="0" borderId="11" xfId="0" applyFont="1" applyFill="1" applyBorder="1" applyAlignment="1">
      <alignment horizontal="center" vertical="top"/>
    </xf>
    <xf numFmtId="0" fontId="1" fillId="0" borderId="5" xfId="0" applyFont="1" applyFill="1" applyBorder="1" applyAlignment="1">
      <alignment horizontal="left" vertical="top" wrapText="1"/>
    </xf>
    <xf numFmtId="0" fontId="14" fillId="0" borderId="10" xfId="0" applyFont="1" applyFill="1" applyBorder="1"/>
    <xf numFmtId="0" fontId="9" fillId="0" borderId="10" xfId="0" applyFont="1" applyFill="1" applyBorder="1" applyAlignment="1">
      <alignment vertical="top"/>
    </xf>
    <xf numFmtId="2" fontId="0" fillId="0" borderId="0" xfId="0" applyNumberFormat="1" applyAlignment="1">
      <alignment vertical="top" wrapText="1"/>
    </xf>
    <xf numFmtId="0" fontId="9" fillId="0" borderId="11" xfId="0" applyFont="1" applyFill="1" applyBorder="1" applyAlignment="1"/>
    <xf numFmtId="0" fontId="9" fillId="0" borderId="0" xfId="0" applyFont="1" applyFill="1" applyBorder="1" applyAlignment="1"/>
    <xf numFmtId="0" fontId="7" fillId="2" borderId="1" xfId="0" applyFont="1" applyFill="1" applyBorder="1" applyAlignment="1">
      <alignment horizontal="left" vertical="top" wrapText="1"/>
    </xf>
    <xf numFmtId="0" fontId="9" fillId="0" borderId="11" xfId="0" applyFont="1" applyFill="1" applyBorder="1" applyAlignment="1">
      <alignment vertical="top"/>
    </xf>
    <xf numFmtId="0" fontId="3" fillId="0" borderId="15" xfId="0" applyFont="1" applyFill="1" applyBorder="1" applyAlignment="1"/>
    <xf numFmtId="0" fontId="14" fillId="0" borderId="15" xfId="0" applyFont="1" applyFill="1" applyBorder="1"/>
    <xf numFmtId="0" fontId="11" fillId="0" borderId="0" xfId="0" applyFont="1" applyFill="1" applyBorder="1" applyAlignment="1">
      <alignment horizontal="centerContinuous" vertical="center"/>
    </xf>
    <xf numFmtId="0" fontId="19" fillId="0" borderId="0" xfId="0" applyFont="1" applyFill="1" applyBorder="1" applyAlignment="1">
      <alignment horizontal="centerContinuous" vertical="center"/>
    </xf>
    <xf numFmtId="0" fontId="19" fillId="0" borderId="0" xfId="0" applyFont="1" applyFill="1" applyBorder="1" applyAlignment="1">
      <alignment horizontal="centerContinuous"/>
    </xf>
    <xf numFmtId="0" fontId="15" fillId="0" borderId="15" xfId="0" applyFont="1" applyBorder="1"/>
    <xf numFmtId="0" fontId="15" fillId="0" borderId="0" xfId="0" applyFont="1" applyBorder="1"/>
    <xf numFmtId="0" fontId="15" fillId="0" borderId="12" xfId="0" applyFont="1" applyBorder="1"/>
    <xf numFmtId="0" fontId="36" fillId="3" borderId="17" xfId="0" applyFont="1" applyFill="1" applyBorder="1" applyAlignment="1">
      <alignment horizontal="center" vertical="center" wrapText="1"/>
    </xf>
    <xf numFmtId="0" fontId="36" fillId="3" borderId="18"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27" fillId="0" borderId="15" xfId="0" applyFont="1" applyBorder="1" applyAlignment="1">
      <alignment horizontal="left"/>
    </xf>
    <xf numFmtId="0" fontId="27" fillId="0" borderId="6" xfId="0" applyFont="1" applyFill="1" applyBorder="1" applyAlignment="1">
      <alignment wrapText="1"/>
    </xf>
    <xf numFmtId="164" fontId="27" fillId="0" borderId="6" xfId="0" applyNumberFormat="1" applyFont="1" applyFill="1" applyBorder="1" applyAlignment="1">
      <alignment wrapText="1"/>
    </xf>
    <xf numFmtId="0" fontId="15" fillId="0" borderId="10" xfId="0" applyFont="1" applyBorder="1"/>
    <xf numFmtId="0" fontId="27" fillId="0" borderId="11" xfId="0" applyFont="1" applyFill="1" applyBorder="1" applyAlignment="1">
      <alignment wrapText="1"/>
    </xf>
    <xf numFmtId="164" fontId="27" fillId="0" borderId="0" xfId="0" applyNumberFormat="1" applyFont="1" applyFill="1" applyBorder="1" applyAlignment="1">
      <alignment wrapText="1"/>
    </xf>
    <xf numFmtId="0" fontId="27" fillId="0" borderId="15" xfId="0" applyFont="1" applyBorder="1"/>
    <xf numFmtId="0" fontId="25" fillId="0" borderId="0"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23" xfId="0" applyFont="1" applyFill="1" applyBorder="1" applyAlignment="1">
      <alignment horizontal="center" vertical="center" wrapText="1"/>
    </xf>
    <xf numFmtId="0" fontId="36" fillId="3" borderId="24" xfId="0" applyFont="1" applyFill="1" applyBorder="1" applyAlignment="1">
      <alignment horizontal="center" vertical="center" wrapText="1"/>
    </xf>
    <xf numFmtId="0" fontId="36" fillId="3" borderId="25" xfId="0" applyFont="1" applyFill="1" applyBorder="1" applyAlignment="1">
      <alignment horizontal="center" vertical="center" wrapText="1"/>
    </xf>
    <xf numFmtId="0" fontId="36" fillId="3" borderId="9"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29" fillId="0" borderId="6" xfId="0" applyFont="1" applyFill="1" applyBorder="1" applyAlignment="1">
      <alignment horizontal="center"/>
    </xf>
    <xf numFmtId="0" fontId="15" fillId="0" borderId="13" xfId="0" applyFont="1" applyFill="1" applyBorder="1"/>
    <xf numFmtId="0" fontId="15" fillId="0" borderId="1" xfId="0" applyFont="1" applyFill="1" applyBorder="1" applyAlignment="1">
      <alignment horizontal="center"/>
    </xf>
    <xf numFmtId="0" fontId="15" fillId="0" borderId="6" xfId="0" applyFont="1" applyFill="1" applyBorder="1" applyAlignment="1"/>
    <xf numFmtId="0" fontId="25" fillId="0" borderId="1" xfId="0" applyFont="1" applyFill="1" applyBorder="1" applyAlignment="1">
      <alignment vertical="center"/>
    </xf>
    <xf numFmtId="0" fontId="36" fillId="3" borderId="7" xfId="0" applyFont="1" applyFill="1" applyBorder="1" applyAlignment="1">
      <alignment horizontal="center" vertical="top" wrapText="1"/>
    </xf>
    <xf numFmtId="0" fontId="15" fillId="0" borderId="26" xfId="0" applyFont="1" applyBorder="1"/>
    <xf numFmtId="0" fontId="34" fillId="0" borderId="6" xfId="0" applyFont="1" applyBorder="1"/>
    <xf numFmtId="0" fontId="0" fillId="0" borderId="6" xfId="0" applyBorder="1"/>
    <xf numFmtId="0" fontId="35" fillId="0" borderId="0" xfId="0" applyFont="1" applyBorder="1" applyAlignment="1">
      <alignment wrapText="1"/>
    </xf>
    <xf numFmtId="0" fontId="36" fillId="0" borderId="15" xfId="0" applyFont="1" applyFill="1" applyBorder="1" applyAlignment="1">
      <alignment horizontal="center" vertical="center" wrapText="1"/>
    </xf>
    <xf numFmtId="164" fontId="27" fillId="0" borderId="24" xfId="0" applyNumberFormat="1" applyFont="1" applyFill="1" applyBorder="1" applyAlignment="1">
      <alignment wrapText="1"/>
    </xf>
    <xf numFmtId="164" fontId="27" fillId="0" borderId="27" xfId="0" applyNumberFormat="1" applyFont="1" applyFill="1" applyBorder="1" applyAlignment="1">
      <alignment wrapText="1"/>
    </xf>
    <xf numFmtId="164" fontId="27" fillId="0" borderId="9" xfId="0" applyNumberFormat="1" applyFont="1" applyFill="1" applyBorder="1" applyAlignment="1">
      <alignment wrapText="1"/>
    </xf>
    <xf numFmtId="164" fontId="27" fillId="0" borderId="20" xfId="0" applyNumberFormat="1" applyFont="1" applyFill="1" applyBorder="1" applyAlignment="1">
      <alignment wrapText="1"/>
    </xf>
    <xf numFmtId="164" fontId="27" fillId="0" borderId="28" xfId="0" applyNumberFormat="1" applyFont="1" applyFill="1" applyBorder="1" applyAlignment="1">
      <alignment wrapText="1"/>
    </xf>
    <xf numFmtId="164" fontId="27" fillId="0" borderId="7" xfId="0" applyNumberFormat="1" applyFont="1" applyFill="1" applyBorder="1" applyAlignment="1">
      <alignment wrapText="1"/>
    </xf>
    <xf numFmtId="164" fontId="15" fillId="0" borderId="20" xfId="0" applyNumberFormat="1" applyFont="1" applyBorder="1" applyAlignment="1">
      <alignment wrapText="1"/>
    </xf>
    <xf numFmtId="0" fontId="25" fillId="0" borderId="0" xfId="0" applyFont="1" applyFill="1" applyBorder="1" applyAlignment="1">
      <alignment horizontal="centerContinuous" vertical="center"/>
    </xf>
    <xf numFmtId="0" fontId="25" fillId="0" borderId="0" xfId="0" applyFont="1" applyFill="1" applyBorder="1" applyAlignment="1">
      <alignment horizontal="centerContinuous"/>
    </xf>
    <xf numFmtId="0" fontId="33" fillId="0" borderId="0" xfId="0" applyFont="1" applyFill="1" applyBorder="1" applyAlignment="1">
      <alignment horizontal="centerContinuous"/>
    </xf>
    <xf numFmtId="0" fontId="27" fillId="0" borderId="3" xfId="0" applyFont="1" applyFill="1" applyBorder="1" applyAlignment="1">
      <alignment vertical="top" wrapText="1"/>
    </xf>
    <xf numFmtId="0" fontId="30" fillId="0" borderId="3" xfId="0" applyFont="1" applyFill="1" applyBorder="1" applyAlignment="1">
      <alignment horizontal="center" vertical="top" wrapText="1"/>
    </xf>
    <xf numFmtId="0" fontId="30" fillId="0" borderId="3" xfId="0" applyFont="1" applyFill="1" applyBorder="1" applyAlignment="1">
      <alignment horizontal="center" vertical="center" wrapText="1"/>
    </xf>
    <xf numFmtId="0" fontId="36" fillId="3" borderId="29" xfId="0" applyFont="1" applyFill="1" applyBorder="1" applyAlignment="1">
      <alignment horizontal="center" vertical="top" wrapText="1"/>
    </xf>
    <xf numFmtId="0" fontId="36" fillId="3" borderId="19" xfId="0" applyFont="1" applyFill="1" applyBorder="1" applyAlignment="1">
      <alignment horizontal="center" vertical="top" wrapText="1"/>
    </xf>
    <xf numFmtId="164" fontId="27" fillId="0" borderId="19" xfId="0" applyNumberFormat="1" applyFont="1" applyFill="1" applyBorder="1" applyAlignment="1">
      <alignment wrapText="1"/>
    </xf>
    <xf numFmtId="0" fontId="27" fillId="0" borderId="5" xfId="0" applyFont="1" applyFill="1" applyBorder="1" applyAlignment="1">
      <alignment vertical="top" wrapText="1"/>
    </xf>
    <xf numFmtId="0" fontId="30" fillId="0" borderId="2" xfId="0" applyFont="1" applyFill="1" applyBorder="1" applyAlignment="1">
      <alignment horizontal="center" vertical="center" wrapText="1"/>
    </xf>
    <xf numFmtId="0" fontId="25" fillId="0" borderId="5" xfId="0" applyFont="1" applyFill="1" applyBorder="1" applyAlignment="1">
      <alignment horizontal="left"/>
    </xf>
    <xf numFmtId="0" fontId="37" fillId="0" borderId="5" xfId="1" applyFont="1" applyFill="1" applyBorder="1" applyAlignment="1" applyProtection="1">
      <alignment horizontal="right"/>
    </xf>
    <xf numFmtId="0" fontId="37" fillId="0" borderId="11" xfId="1" applyFont="1" applyFill="1" applyBorder="1" applyAlignment="1" applyProtection="1">
      <alignment horizontal="right"/>
    </xf>
    <xf numFmtId="2" fontId="15" fillId="0" borderId="0" xfId="0" applyNumberFormat="1" applyFont="1" applyBorder="1" applyAlignment="1">
      <alignment vertical="top" readingOrder="1"/>
    </xf>
    <xf numFmtId="2" fontId="15" fillId="0" borderId="0" xfId="0" applyNumberFormat="1" applyFont="1" applyAlignment="1">
      <alignment vertical="top" wrapText="1"/>
    </xf>
    <xf numFmtId="2" fontId="15" fillId="0" borderId="0" xfId="0" applyNumberFormat="1" applyFont="1" applyAlignment="1">
      <alignment wrapText="1"/>
    </xf>
    <xf numFmtId="49" fontId="25" fillId="0" borderId="1" xfId="0" applyNumberFormat="1" applyFont="1" applyFill="1" applyBorder="1" applyAlignment="1">
      <alignment horizontal="centerContinuous" vertical="center"/>
    </xf>
    <xf numFmtId="49" fontId="25" fillId="0" borderId="4" xfId="0" applyNumberFormat="1" applyFont="1" applyFill="1" applyBorder="1" applyAlignment="1">
      <alignment horizontal="center" vertical="center"/>
    </xf>
    <xf numFmtId="49" fontId="25" fillId="0" borderId="4" xfId="0" applyNumberFormat="1" applyFont="1" applyFill="1" applyBorder="1" applyAlignment="1">
      <alignment horizontal="centerContinuous" vertical="center"/>
    </xf>
    <xf numFmtId="49" fontId="25" fillId="0" borderId="7" xfId="0" applyNumberFormat="1" applyFont="1" applyFill="1" applyBorder="1" applyAlignment="1">
      <alignment horizontal="center" vertical="center"/>
    </xf>
    <xf numFmtId="166" fontId="15" fillId="0" borderId="9" xfId="0" applyNumberFormat="1" applyFont="1" applyFill="1" applyBorder="1" applyAlignment="1">
      <alignment horizontal="center"/>
    </xf>
    <xf numFmtId="49" fontId="15" fillId="0" borderId="4" xfId="0" applyNumberFormat="1" applyFont="1" applyFill="1" applyBorder="1" applyAlignment="1">
      <alignment horizontal="centerContinuous"/>
    </xf>
    <xf numFmtId="164" fontId="27" fillId="0" borderId="30" xfId="0" applyNumberFormat="1" applyFont="1" applyFill="1" applyBorder="1" applyAlignment="1">
      <alignment wrapText="1"/>
    </xf>
    <xf numFmtId="164" fontId="15" fillId="0" borderId="20" xfId="0" applyNumberFormat="1" applyFont="1" applyBorder="1" applyAlignment="1">
      <alignment horizontal="right" wrapText="1"/>
    </xf>
    <xf numFmtId="164" fontId="27" fillId="0" borderId="21" xfId="0" applyNumberFormat="1" applyFont="1" applyFill="1" applyBorder="1" applyAlignment="1">
      <alignment wrapText="1"/>
    </xf>
    <xf numFmtId="164" fontId="27" fillId="0" borderId="25" xfId="0" applyNumberFormat="1" applyFont="1" applyFill="1" applyBorder="1" applyAlignment="1">
      <alignment wrapText="1"/>
    </xf>
    <xf numFmtId="164" fontId="15" fillId="0" borderId="31" xfId="0" applyNumberFormat="1" applyFont="1" applyBorder="1" applyAlignment="1">
      <alignment wrapText="1"/>
    </xf>
    <xf numFmtId="164" fontId="15" fillId="0" borderId="31" xfId="0" applyNumberFormat="1" applyFont="1" applyBorder="1" applyAlignment="1">
      <alignment horizontal="right" wrapText="1"/>
    </xf>
    <xf numFmtId="164" fontId="15" fillId="0" borderId="20" xfId="0" applyNumberFormat="1" applyFont="1" applyFill="1" applyBorder="1"/>
    <xf numFmtId="164" fontId="33" fillId="0" borderId="31" xfId="0" applyNumberFormat="1" applyFont="1" applyBorder="1" applyAlignment="1">
      <alignment horizontal="right" wrapText="1"/>
    </xf>
    <xf numFmtId="164" fontId="27" fillId="0" borderId="29" xfId="0" applyNumberFormat="1" applyFont="1" applyFill="1" applyBorder="1" applyAlignment="1">
      <alignment wrapText="1"/>
    </xf>
    <xf numFmtId="0" fontId="38" fillId="0" borderId="0" xfId="1" applyFont="1" applyFill="1" applyAlignment="1" applyProtection="1"/>
    <xf numFmtId="164" fontId="15" fillId="0" borderId="7" xfId="0" applyNumberFormat="1" applyFont="1" applyBorder="1" applyAlignment="1">
      <alignment wrapText="1"/>
    </xf>
    <xf numFmtId="164" fontId="15" fillId="0" borderId="7" xfId="0" applyNumberFormat="1" applyFont="1" applyBorder="1" applyAlignment="1">
      <alignment horizontal="right" wrapText="1"/>
    </xf>
    <xf numFmtId="164" fontId="15" fillId="0" borderId="7" xfId="0" applyNumberFormat="1" applyFont="1" applyBorder="1" applyAlignment="1">
      <alignment horizontal="right"/>
    </xf>
    <xf numFmtId="0" fontId="36" fillId="3" borderId="32" xfId="0" applyFont="1" applyFill="1" applyBorder="1" applyAlignment="1">
      <alignment horizontal="center" vertical="center" wrapText="1"/>
    </xf>
    <xf numFmtId="164" fontId="15" fillId="0" borderId="24" xfId="0" applyNumberFormat="1" applyFont="1" applyBorder="1" applyAlignment="1">
      <alignment wrapText="1"/>
    </xf>
    <xf numFmtId="164" fontId="15" fillId="0" borderId="24" xfId="0" applyNumberFormat="1" applyFont="1" applyBorder="1" applyAlignment="1">
      <alignment horizontal="right"/>
    </xf>
    <xf numFmtId="164" fontId="15" fillId="0" borderId="24" xfId="0" applyNumberFormat="1" applyFont="1" applyBorder="1" applyAlignment="1">
      <alignment horizontal="right" wrapText="1"/>
    </xf>
    <xf numFmtId="164" fontId="27" fillId="0" borderId="24" xfId="0" applyNumberFormat="1" applyFont="1" applyFill="1" applyBorder="1" applyAlignment="1">
      <alignment horizontal="right" wrapText="1"/>
    </xf>
    <xf numFmtId="164" fontId="15" fillId="0" borderId="33" xfId="0" applyNumberFormat="1" applyFont="1" applyBorder="1" applyAlignment="1">
      <alignment wrapText="1"/>
    </xf>
    <xf numFmtId="164" fontId="15" fillId="0" borderId="33" xfId="0" applyNumberFormat="1" applyFont="1" applyBorder="1" applyAlignment="1">
      <alignment horizontal="right" wrapText="1"/>
    </xf>
    <xf numFmtId="164" fontId="15" fillId="0" borderId="24" xfId="0" applyNumberFormat="1" applyFont="1" applyFill="1" applyBorder="1"/>
    <xf numFmtId="164" fontId="15" fillId="0" borderId="7" xfId="0" applyNumberFormat="1" applyFont="1" applyFill="1" applyBorder="1" applyAlignment="1">
      <alignment horizontal="right"/>
    </xf>
    <xf numFmtId="0" fontId="25" fillId="0" borderId="7" xfId="0" applyFont="1" applyFill="1" applyBorder="1" applyAlignment="1">
      <alignment horizontal="center"/>
    </xf>
    <xf numFmtId="164" fontId="33" fillId="0" borderId="7" xfId="0" applyNumberFormat="1" applyFont="1" applyBorder="1" applyAlignment="1">
      <alignment horizontal="right" wrapText="1"/>
    </xf>
    <xf numFmtId="164" fontId="33" fillId="0" borderId="7" xfId="0" applyNumberFormat="1" applyFont="1" applyBorder="1" applyAlignment="1">
      <alignment horizontal="right"/>
    </xf>
    <xf numFmtId="164" fontId="27" fillId="0" borderId="7" xfId="0" applyNumberFormat="1" applyFont="1" applyFill="1" applyBorder="1" applyAlignment="1">
      <alignment horizontal="right" wrapText="1"/>
    </xf>
    <xf numFmtId="0" fontId="15" fillId="0" borderId="34" xfId="0" applyFont="1" applyBorder="1"/>
    <xf numFmtId="164" fontId="33" fillId="0" borderId="7" xfId="0" applyNumberFormat="1" applyFont="1" applyBorder="1" applyAlignment="1"/>
    <xf numFmtId="164" fontId="33" fillId="0" borderId="7" xfId="0" applyNumberFormat="1" applyFont="1" applyBorder="1" applyAlignment="1">
      <alignment wrapText="1"/>
    </xf>
    <xf numFmtId="167" fontId="27" fillId="0" borderId="7" xfId="2" applyNumberFormat="1" applyFont="1" applyFill="1" applyBorder="1" applyAlignment="1">
      <alignment horizontal="right"/>
    </xf>
    <xf numFmtId="0" fontId="6" fillId="0" borderId="0" xfId="1" applyFill="1" applyAlignment="1" applyProtection="1"/>
    <xf numFmtId="0" fontId="6" fillId="0" borderId="0" xfId="1" applyFill="1" applyBorder="1" applyAlignment="1" applyProtection="1"/>
    <xf numFmtId="164" fontId="15" fillId="0" borderId="7" xfId="0" applyNumberFormat="1" applyFont="1" applyFill="1" applyBorder="1" applyAlignment="1">
      <alignment wrapText="1"/>
    </xf>
    <xf numFmtId="164" fontId="15" fillId="0" borderId="9" xfId="0" applyNumberFormat="1" applyFont="1" applyFill="1" applyBorder="1" applyAlignment="1">
      <alignment wrapText="1"/>
    </xf>
    <xf numFmtId="164" fontId="15" fillId="0" borderId="20" xfId="0" applyNumberFormat="1" applyFont="1" applyFill="1" applyBorder="1" applyAlignment="1">
      <alignment wrapText="1"/>
    </xf>
    <xf numFmtId="164" fontId="15" fillId="0" borderId="24" xfId="0" applyNumberFormat="1" applyFont="1" applyFill="1" applyBorder="1" applyAlignment="1">
      <alignment wrapText="1"/>
    </xf>
    <xf numFmtId="164" fontId="27" fillId="0" borderId="7" xfId="2" applyNumberFormat="1" applyFont="1" applyFill="1" applyBorder="1" applyAlignment="1">
      <alignment horizontal="right"/>
    </xf>
    <xf numFmtId="166" fontId="15" fillId="0" borderId="0" xfId="0" applyNumberFormat="1" applyFont="1" applyFill="1"/>
    <xf numFmtId="167" fontId="41" fillId="0" borderId="7" xfId="2" applyNumberFormat="1" applyFont="1" applyFill="1" applyBorder="1" applyAlignment="1">
      <alignment horizontal="right"/>
    </xf>
    <xf numFmtId="0" fontId="15" fillId="0" borderId="14" xfId="0" applyFont="1" applyFill="1" applyBorder="1"/>
    <xf numFmtId="0" fontId="41" fillId="0" borderId="0" xfId="0" applyFont="1" applyFill="1" applyBorder="1"/>
    <xf numFmtId="0" fontId="36" fillId="0" borderId="0" xfId="0" applyFont="1" applyFill="1" applyBorder="1" applyAlignment="1">
      <alignment horizontal="center" vertical="top" wrapText="1"/>
    </xf>
    <xf numFmtId="0" fontId="36" fillId="0" borderId="15" xfId="0" applyFont="1" applyFill="1" applyBorder="1" applyAlignment="1">
      <alignment horizontal="center" vertical="top" wrapText="1"/>
    </xf>
    <xf numFmtId="0" fontId="32" fillId="0" borderId="15" xfId="0" applyFont="1" applyFill="1" applyBorder="1" applyAlignment="1">
      <alignment horizontal="left"/>
    </xf>
    <xf numFmtId="0" fontId="36" fillId="0" borderId="12" xfId="0" applyFont="1" applyFill="1" applyBorder="1" applyAlignment="1">
      <alignment horizontal="center" vertical="center" wrapText="1"/>
    </xf>
    <xf numFmtId="167" fontId="27" fillId="0" borderId="7" xfId="0" applyNumberFormat="1" applyFont="1" applyBorder="1" applyAlignment="1">
      <alignment horizontal="right"/>
    </xf>
    <xf numFmtId="0" fontId="41" fillId="0" borderId="12" xfId="0" applyFont="1" applyBorder="1"/>
    <xf numFmtId="0" fontId="15" fillId="0" borderId="8" xfId="0" applyFont="1" applyFill="1" applyBorder="1"/>
    <xf numFmtId="0" fontId="41" fillId="0" borderId="0" xfId="0" applyFont="1" applyFill="1" applyBorder="1" applyAlignment="1">
      <alignment horizontal="left"/>
    </xf>
    <xf numFmtId="0" fontId="43" fillId="0" borderId="5" xfId="1" applyFont="1" applyFill="1" applyBorder="1" applyAlignment="1" applyProtection="1">
      <alignment horizontal="right"/>
    </xf>
    <xf numFmtId="0" fontId="43" fillId="0" borderId="0" xfId="1" applyFont="1" applyFill="1" applyAlignment="1" applyProtection="1">
      <alignment horizontal="right"/>
    </xf>
    <xf numFmtId="0" fontId="26" fillId="0" borderId="15" xfId="0" applyFont="1" applyFill="1" applyBorder="1"/>
    <xf numFmtId="164" fontId="41" fillId="0" borderId="31" xfId="0" applyNumberFormat="1" applyFont="1" applyBorder="1" applyAlignment="1">
      <alignment horizontal="right" wrapText="1"/>
    </xf>
    <xf numFmtId="164" fontId="41" fillId="0" borderId="20" xfId="0" applyNumberFormat="1" applyFont="1" applyFill="1" applyBorder="1" applyAlignment="1">
      <alignment horizontal="right"/>
    </xf>
    <xf numFmtId="164" fontId="15" fillId="0" borderId="7" xfId="0" applyNumberFormat="1" applyFont="1" applyBorder="1" applyAlignment="1"/>
    <xf numFmtId="0" fontId="44" fillId="0" borderId="0" xfId="0" applyFont="1" applyFill="1"/>
    <xf numFmtId="164" fontId="44" fillId="4" borderId="28" xfId="0" applyNumberFormat="1" applyFont="1" applyFill="1" applyBorder="1" applyAlignment="1">
      <alignment wrapText="1"/>
    </xf>
    <xf numFmtId="164" fontId="44" fillId="4" borderId="27" xfId="0" applyNumberFormat="1" applyFont="1" applyFill="1" applyBorder="1" applyAlignment="1">
      <alignment wrapText="1"/>
    </xf>
    <xf numFmtId="0" fontId="0" fillId="0" borderId="0" xfId="0"/>
    <xf numFmtId="167" fontId="27" fillId="0" borderId="7" xfId="0" applyNumberFormat="1" applyFont="1" applyFill="1" applyBorder="1" applyAlignment="1">
      <alignment horizontal="right"/>
    </xf>
    <xf numFmtId="2" fontId="2" fillId="0" borderId="0" xfId="0" applyNumberFormat="1" applyFont="1" applyFill="1" applyBorder="1"/>
    <xf numFmtId="2" fontId="2" fillId="0" borderId="0" xfId="0" applyNumberFormat="1" applyFont="1" applyFill="1" applyBorder="1" applyAlignment="1">
      <alignment wrapText="1"/>
    </xf>
    <xf numFmtId="0" fontId="40" fillId="0" borderId="0" xfId="0" applyFont="1" applyFill="1" applyBorder="1"/>
    <xf numFmtId="0" fontId="9" fillId="0" borderId="0" xfId="0" applyFont="1" applyFill="1"/>
    <xf numFmtId="2" fontId="9" fillId="2" borderId="8"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2" borderId="9" xfId="0" applyNumberFormat="1" applyFont="1" applyFill="1" applyBorder="1" applyAlignment="1">
      <alignment horizontal="center" vertical="center"/>
    </xf>
    <xf numFmtId="2" fontId="20" fillId="2" borderId="13" xfId="0" applyNumberFormat="1" applyFont="1" applyFill="1" applyBorder="1" applyAlignment="1">
      <alignment horizontal="center" vertical="center"/>
    </xf>
    <xf numFmtId="2" fontId="20" fillId="2" borderId="7" xfId="0" applyNumberFormat="1" applyFont="1" applyFill="1" applyBorder="1" applyAlignment="1">
      <alignment horizontal="center" vertical="center"/>
    </xf>
    <xf numFmtId="2" fontId="9" fillId="2" borderId="5" xfId="0" applyNumberFormat="1" applyFont="1" applyFill="1" applyBorder="1" applyAlignment="1">
      <alignment horizontal="center" vertical="center"/>
    </xf>
    <xf numFmtId="2" fontId="9" fillId="5" borderId="13" xfId="0" applyNumberFormat="1" applyFont="1" applyFill="1" applyBorder="1" applyAlignment="1">
      <alignment horizontal="center" vertical="center"/>
    </xf>
    <xf numFmtId="0" fontId="9" fillId="0" borderId="13" xfId="0" applyFont="1" applyFill="1" applyBorder="1" applyAlignment="1">
      <alignment horizontal="center" vertical="center"/>
    </xf>
    <xf numFmtId="2" fontId="45" fillId="0" borderId="0" xfId="0" applyNumberFormat="1" applyFont="1" applyFill="1" applyAlignment="1">
      <alignment wrapText="1"/>
    </xf>
    <xf numFmtId="0" fontId="9" fillId="0" borderId="0" xfId="0" applyFont="1" applyFill="1" applyBorder="1" applyAlignment="1">
      <alignment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2" fontId="9" fillId="2" borderId="10"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166" fontId="15" fillId="0" borderId="0" xfId="0" applyNumberFormat="1" applyFont="1" applyFill="1" applyBorder="1" applyAlignment="1">
      <alignment horizontal="center"/>
    </xf>
    <xf numFmtId="0" fontId="15" fillId="0" borderId="0" xfId="0" applyFont="1" applyFill="1" applyBorder="1" applyAlignment="1">
      <alignment horizontal="left"/>
    </xf>
    <xf numFmtId="0" fontId="15" fillId="0" borderId="11" xfId="0" applyFont="1" applyFill="1" applyBorder="1" applyAlignment="1">
      <alignment horizontal="left"/>
    </xf>
    <xf numFmtId="0" fontId="9" fillId="2" borderId="1" xfId="0" applyFont="1" applyFill="1" applyBorder="1" applyAlignment="1">
      <alignment horizontal="center" vertical="center"/>
    </xf>
    <xf numFmtId="166" fontId="15" fillId="0" borderId="3" xfId="0" applyNumberFormat="1" applyFont="1" applyFill="1" applyBorder="1" applyAlignment="1">
      <alignment horizontal="center"/>
    </xf>
    <xf numFmtId="166" fontId="15" fillId="0" borderId="3" xfId="0" applyNumberFormat="1" applyFont="1" applyFill="1" applyBorder="1" applyAlignment="1">
      <alignment horizontal="center" vertical="top"/>
    </xf>
    <xf numFmtId="166" fontId="15" fillId="0" borderId="2" xfId="0" applyNumberFormat="1" applyFont="1" applyFill="1" applyBorder="1" applyAlignment="1">
      <alignment horizontal="center"/>
    </xf>
    <xf numFmtId="0" fontId="15" fillId="0" borderId="15" xfId="0" applyFont="1" applyFill="1" applyBorder="1" applyAlignment="1">
      <alignment horizontal="center"/>
    </xf>
    <xf numFmtId="0" fontId="15" fillId="0" borderId="14" xfId="0" applyFont="1" applyFill="1" applyBorder="1" applyAlignment="1">
      <alignment horizontal="center"/>
    </xf>
    <xf numFmtId="0" fontId="41" fillId="0" borderId="0" xfId="0" applyFont="1" applyFill="1" applyBorder="1" applyAlignment="1"/>
    <xf numFmtId="0" fontId="7" fillId="6" borderId="9" xfId="0" applyFont="1" applyFill="1" applyBorder="1" applyAlignment="1">
      <alignment horizontal="center" vertical="top"/>
    </xf>
    <xf numFmtId="0" fontId="7" fillId="6" borderId="10" xfId="0" applyFont="1" applyFill="1" applyBorder="1" applyAlignment="1">
      <alignment horizontal="center" vertical="top"/>
    </xf>
    <xf numFmtId="0" fontId="15" fillId="6" borderId="1" xfId="0" applyFont="1" applyFill="1" applyBorder="1" applyAlignment="1">
      <alignment horizontal="center"/>
    </xf>
    <xf numFmtId="2" fontId="9" fillId="6" borderId="1" xfId="0" applyNumberFormat="1" applyFont="1" applyFill="1" applyBorder="1" applyAlignment="1">
      <alignment horizontal="center" vertical="center"/>
    </xf>
    <xf numFmtId="2" fontId="20" fillId="6" borderId="7" xfId="0" applyNumberFormat="1" applyFont="1" applyFill="1" applyBorder="1" applyAlignment="1">
      <alignment horizontal="center" vertical="center"/>
    </xf>
    <xf numFmtId="0" fontId="19" fillId="6" borderId="9" xfId="0" applyFont="1" applyFill="1" applyBorder="1" applyAlignment="1">
      <alignment horizontal="center" vertical="top"/>
    </xf>
    <xf numFmtId="0" fontId="11" fillId="6" borderId="8" xfId="0" applyFont="1" applyFill="1" applyBorder="1" applyAlignment="1"/>
    <xf numFmtId="0" fontId="7" fillId="6" borderId="1" xfId="0" applyFont="1" applyFill="1" applyBorder="1" applyAlignment="1">
      <alignment horizontal="left" vertical="top"/>
    </xf>
    <xf numFmtId="0" fontId="18" fillId="6" borderId="1" xfId="0" applyFont="1" applyFill="1" applyBorder="1" applyAlignment="1">
      <alignment horizontal="center"/>
    </xf>
    <xf numFmtId="0" fontId="17" fillId="6" borderId="1" xfId="0" applyFont="1" applyFill="1" applyBorder="1" applyAlignment="1">
      <alignment horizontal="center"/>
    </xf>
    <xf numFmtId="0" fontId="7" fillId="6" borderId="4" xfId="0" applyFont="1" applyFill="1" applyBorder="1" applyAlignment="1">
      <alignment horizontal="left"/>
    </xf>
    <xf numFmtId="0" fontId="23" fillId="6" borderId="14" xfId="0" applyFont="1" applyFill="1" applyBorder="1" applyAlignment="1">
      <alignment horizontal="center"/>
    </xf>
    <xf numFmtId="0" fontId="9" fillId="6" borderId="1" xfId="0" applyFont="1" applyFill="1" applyBorder="1" applyAlignment="1">
      <alignment horizontal="center" vertical="center"/>
    </xf>
    <xf numFmtId="0" fontId="16" fillId="6" borderId="1" xfId="0" applyFont="1" applyFill="1" applyBorder="1" applyAlignment="1">
      <alignment horizontal="center" vertical="center"/>
    </xf>
    <xf numFmtId="0" fontId="10" fillId="6" borderId="4" xfId="0" applyFont="1" applyFill="1" applyBorder="1" applyAlignment="1">
      <alignment horizontal="left" vertical="top" wrapText="1"/>
    </xf>
    <xf numFmtId="0" fontId="24" fillId="6" borderId="7" xfId="0" applyFont="1" applyFill="1" applyBorder="1" applyAlignment="1">
      <alignment horizontal="center"/>
    </xf>
    <xf numFmtId="0" fontId="9" fillId="6" borderId="0" xfId="0" applyFont="1" applyFill="1" applyBorder="1" applyAlignment="1">
      <alignment horizontal="center" vertical="center"/>
    </xf>
    <xf numFmtId="0" fontId="10" fillId="6" borderId="3" xfId="0" applyFont="1" applyFill="1" applyBorder="1" applyAlignment="1">
      <alignment horizontal="left" vertical="top" wrapText="1"/>
    </xf>
    <xf numFmtId="0" fontId="12" fillId="6" borderId="13" xfId="0" applyFont="1" applyFill="1" applyBorder="1" applyAlignment="1">
      <alignment horizontal="center"/>
    </xf>
    <xf numFmtId="0" fontId="24" fillId="6" borderId="14" xfId="0" applyFont="1" applyFill="1" applyBorder="1" applyAlignment="1">
      <alignment horizontal="center"/>
    </xf>
    <xf numFmtId="0" fontId="7" fillId="6" borderId="4" xfId="0" applyFont="1" applyFill="1" applyBorder="1" applyAlignment="1">
      <alignment horizontal="left" vertical="top"/>
    </xf>
    <xf numFmtId="0" fontId="23" fillId="6" borderId="9" xfId="0" applyFont="1" applyFill="1" applyBorder="1" applyAlignment="1">
      <alignment horizontal="center"/>
    </xf>
    <xf numFmtId="0" fontId="24" fillId="6" borderId="9" xfId="0" applyFont="1" applyFill="1" applyBorder="1" applyAlignment="1">
      <alignment horizontal="center"/>
    </xf>
    <xf numFmtId="0" fontId="9" fillId="6" borderId="1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wrapText="1"/>
    </xf>
    <xf numFmtId="2" fontId="20" fillId="5" borderId="7" xfId="0" applyNumberFormat="1" applyFont="1" applyFill="1" applyBorder="1" applyAlignment="1">
      <alignment horizontal="center" vertical="center"/>
    </xf>
    <xf numFmtId="0" fontId="10" fillId="2" borderId="7" xfId="0" applyFont="1" applyFill="1" applyBorder="1" applyAlignment="1">
      <alignment horizontal="left" vertical="top" wrapText="1"/>
    </xf>
    <xf numFmtId="2" fontId="9" fillId="2" borderId="7"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2" borderId="6" xfId="0" applyNumberFormat="1" applyFont="1" applyFill="1" applyBorder="1" applyAlignment="1">
      <alignment horizontal="center" vertical="center"/>
    </xf>
    <xf numFmtId="2" fontId="9" fillId="6" borderId="11"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2" fontId="9" fillId="6" borderId="6" xfId="0" applyNumberFormat="1" applyFont="1" applyFill="1" applyBorder="1" applyAlignment="1">
      <alignment horizontal="center" vertical="center"/>
    </xf>
    <xf numFmtId="2" fontId="9" fillId="2" borderId="7"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0" fontId="7" fillId="2" borderId="6" xfId="0" applyFont="1" applyFill="1" applyBorder="1" applyAlignment="1">
      <alignment horizontal="left" vertical="top"/>
    </xf>
    <xf numFmtId="0" fontId="16" fillId="2" borderId="6" xfId="0" applyFont="1" applyFill="1" applyBorder="1" applyAlignment="1">
      <alignment horizontal="center" vertical="center"/>
    </xf>
    <xf numFmtId="2" fontId="16" fillId="2" borderId="7" xfId="0" applyNumberFormat="1" applyFont="1" applyFill="1" applyBorder="1" applyAlignment="1">
      <alignment horizontal="center" vertical="center"/>
    </xf>
    <xf numFmtId="0" fontId="7" fillId="6" borderId="6" xfId="0" applyFont="1" applyFill="1" applyBorder="1" applyAlignment="1">
      <alignment horizontal="left" vertical="top"/>
    </xf>
    <xf numFmtId="0" fontId="16" fillId="6" borderId="6" xfId="0" applyFont="1" applyFill="1" applyBorder="1" applyAlignment="1">
      <alignment horizontal="center" vertical="center"/>
    </xf>
    <xf numFmtId="0" fontId="7" fillId="6" borderId="11" xfId="0" applyFont="1" applyFill="1" applyBorder="1" applyAlignment="1">
      <alignment horizontal="left" vertical="top"/>
    </xf>
    <xf numFmtId="0" fontId="16" fillId="6" borderId="11" xfId="0" applyFont="1" applyFill="1" applyBorder="1" applyAlignment="1">
      <alignment horizontal="center" vertical="center"/>
    </xf>
    <xf numFmtId="0" fontId="19" fillId="0" borderId="9" xfId="0" applyFont="1" applyFill="1" applyBorder="1" applyAlignment="1">
      <alignment horizontal="center" vertical="center" wrapText="1"/>
    </xf>
    <xf numFmtId="0" fontId="19" fillId="0" borderId="8" xfId="0" applyFont="1" applyFill="1" applyBorder="1" applyAlignment="1">
      <alignment horizontal="center" vertical="center"/>
    </xf>
    <xf numFmtId="0" fontId="9" fillId="0" borderId="7" xfId="0" applyFont="1" applyFill="1" applyBorder="1" applyAlignment="1">
      <alignment horizontal="left" vertical="center" wrapText="1"/>
    </xf>
    <xf numFmtId="0" fontId="9" fillId="0" borderId="7" xfId="0" applyFont="1" applyBorder="1" applyAlignment="1">
      <alignment horizontal="left"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2"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2" borderId="13" xfId="0" applyFont="1" applyFill="1" applyBorder="1" applyAlignment="1">
      <alignment horizontal="center" vertical="top" wrapText="1"/>
    </xf>
    <xf numFmtId="0" fontId="7" fillId="2" borderId="1" xfId="0" applyFont="1" applyFill="1" applyBorder="1" applyAlignment="1">
      <alignment horizontal="center" vertical="top" wrapText="1"/>
    </xf>
    <xf numFmtId="0" fontId="46" fillId="0" borderId="7" xfId="0" applyFont="1" applyFill="1" applyBorder="1" applyAlignment="1">
      <alignment horizontal="left" vertical="center" wrapText="1"/>
    </xf>
    <xf numFmtId="2" fontId="9" fillId="2" borderId="7" xfId="0" applyNumberFormat="1" applyFont="1" applyFill="1" applyBorder="1" applyAlignment="1">
      <alignment horizontal="center" vertical="center"/>
    </xf>
    <xf numFmtId="2" fontId="9" fillId="5" borderId="7" xfId="0" applyNumberFormat="1" applyFont="1" applyFill="1" applyBorder="1" applyAlignment="1">
      <alignment horizontal="center" vertical="center"/>
    </xf>
    <xf numFmtId="2" fontId="9" fillId="2" borderId="1" xfId="0" applyNumberFormat="1" applyFont="1" applyFill="1" applyBorder="1" applyAlignment="1">
      <alignment horizontal="center" vertical="center"/>
    </xf>
    <xf numFmtId="0" fontId="9" fillId="0" borderId="1" xfId="0" applyFont="1" applyBorder="1" applyAlignment="1">
      <alignment horizontal="left" vertical="center" wrapText="1"/>
    </xf>
    <xf numFmtId="0" fontId="9" fillId="0" borderId="4" xfId="0" applyFont="1" applyBorder="1" applyAlignment="1">
      <alignment horizontal="left" vertical="center" wrapText="1"/>
    </xf>
    <xf numFmtId="2" fontId="9" fillId="2" borderId="13" xfId="0" applyNumberFormat="1" applyFont="1" applyFill="1" applyBorder="1" applyAlignment="1">
      <alignment horizontal="center" vertical="center"/>
    </xf>
    <xf numFmtId="2" fontId="9" fillId="2" borderId="4" xfId="0" applyNumberFormat="1" applyFont="1" applyFill="1" applyBorder="1" applyAlignment="1">
      <alignment horizontal="center" vertical="center"/>
    </xf>
    <xf numFmtId="0" fontId="9" fillId="0" borderId="13"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4" xfId="0" applyFont="1" applyFill="1" applyBorder="1" applyAlignment="1">
      <alignment horizontal="left" vertical="center" wrapText="1"/>
    </xf>
    <xf numFmtId="0" fontId="0" fillId="0" borderId="7" xfId="0" applyFill="1" applyBorder="1" applyAlignment="1">
      <alignment horizontal="left" vertical="center" wrapText="1"/>
    </xf>
    <xf numFmtId="2" fontId="0" fillId="2" borderId="7" xfId="0" applyNumberFormat="1" applyFill="1" applyBorder="1" applyAlignment="1">
      <alignment horizontal="center" vertical="center"/>
    </xf>
    <xf numFmtId="0" fontId="7" fillId="2" borderId="1" xfId="0" applyFont="1" applyFill="1" applyBorder="1" applyAlignment="1">
      <alignment horizontal="left" vertical="center" wrapText="1"/>
    </xf>
    <xf numFmtId="0" fontId="0" fillId="0" borderId="1" xfId="0" applyBorder="1" applyAlignment="1">
      <alignment wrapText="1"/>
    </xf>
    <xf numFmtId="0" fontId="0" fillId="0" borderId="4" xfId="0" applyBorder="1" applyAlignment="1">
      <alignment wrapText="1"/>
    </xf>
    <xf numFmtId="0" fontId="20" fillId="0" borderId="7" xfId="0" applyFont="1" applyBorder="1" applyAlignment="1">
      <alignment horizontal="left" vertical="center" wrapText="1"/>
    </xf>
    <xf numFmtId="0" fontId="20" fillId="0" borderId="7" xfId="0" applyFont="1" applyFill="1" applyBorder="1" applyAlignment="1">
      <alignment horizontal="left" vertical="center" wrapText="1"/>
    </xf>
    <xf numFmtId="0" fontId="0" fillId="0" borderId="7" xfId="0" applyBorder="1" applyAlignment="1">
      <alignment wrapText="1"/>
    </xf>
    <xf numFmtId="2" fontId="0" fillId="0" borderId="7" xfId="0" applyNumberFormat="1" applyBorder="1" applyAlignment="1">
      <alignment horizontal="center" vertical="center"/>
    </xf>
    <xf numFmtId="0" fontId="20" fillId="0" borderId="7" xfId="0" applyFont="1" applyBorder="1" applyAlignment="1">
      <alignment vertical="center" wrapText="1"/>
    </xf>
    <xf numFmtId="0" fontId="0" fillId="0" borderId="1" xfId="0" applyBorder="1" applyAlignment="1">
      <alignment vertical="center" wrapText="1"/>
    </xf>
    <xf numFmtId="2" fontId="20" fillId="6" borderId="7" xfId="0" applyNumberFormat="1" applyFont="1" applyFill="1" applyBorder="1" applyAlignment="1">
      <alignment horizontal="center" vertical="center"/>
    </xf>
    <xf numFmtId="2" fontId="9" fillId="6" borderId="7" xfId="0" applyNumberFormat="1" applyFont="1" applyFill="1" applyBorder="1" applyAlignment="1">
      <alignment horizontal="center" vertical="center"/>
    </xf>
    <xf numFmtId="0" fontId="7" fillId="6" borderId="13" xfId="0" applyFont="1" applyFill="1" applyBorder="1" applyAlignment="1">
      <alignment horizontal="left" vertical="center" wrapText="1"/>
    </xf>
    <xf numFmtId="0" fontId="7" fillId="6" borderId="1" xfId="0" applyFont="1" applyFill="1" applyBorder="1" applyAlignment="1">
      <alignment horizontal="left" vertical="center" wrapText="1"/>
    </xf>
    <xf numFmtId="0" fontId="20" fillId="0" borderId="7" xfId="0" applyFont="1" applyBorder="1" applyAlignment="1">
      <alignment wrapText="1"/>
    </xf>
    <xf numFmtId="2" fontId="0" fillId="6" borderId="7" xfId="0" applyNumberFormat="1" applyFill="1" applyBorder="1" applyAlignment="1">
      <alignment horizontal="center" vertical="center"/>
    </xf>
    <xf numFmtId="0" fontId="0" fillId="0" borderId="7" xfId="0" applyBorder="1" applyAlignment="1">
      <alignment horizontal="left" vertical="center" wrapText="1"/>
    </xf>
    <xf numFmtId="2" fontId="9" fillId="6" borderId="13" xfId="0" applyNumberFormat="1" applyFont="1" applyFill="1" applyBorder="1" applyAlignment="1">
      <alignment horizontal="center" vertical="center"/>
    </xf>
    <xf numFmtId="2" fontId="9" fillId="6" borderId="4"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25" fillId="0" borderId="9" xfId="0" applyFont="1" applyFill="1" applyBorder="1" applyAlignment="1">
      <alignment horizontal="center" textRotation="90"/>
    </xf>
    <xf numFmtId="0" fontId="11" fillId="0" borderId="8" xfId="0" applyFont="1" applyFill="1" applyBorder="1" applyAlignment="1">
      <alignment horizontal="center" textRotation="90"/>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0" fillId="0" borderId="8" xfId="0" applyBorder="1" applyAlignment="1"/>
    <xf numFmtId="0" fontId="7" fillId="6" borderId="1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15" fillId="0" borderId="10" xfId="0" applyFont="1" applyFill="1" applyBorder="1" applyAlignment="1">
      <alignment horizontal="left"/>
    </xf>
    <xf numFmtId="0" fontId="15" fillId="0" borderId="11" xfId="0" applyFont="1" applyFill="1" applyBorder="1" applyAlignment="1">
      <alignment horizontal="left"/>
    </xf>
    <xf numFmtId="0" fontId="15" fillId="0" borderId="15" xfId="0" applyFont="1" applyFill="1" applyBorder="1" applyAlignment="1">
      <alignment horizontal="left"/>
    </xf>
    <xf numFmtId="0" fontId="15" fillId="0" borderId="0" xfId="0" applyFont="1" applyFill="1" applyBorder="1" applyAlignment="1">
      <alignment horizontal="left"/>
    </xf>
    <xf numFmtId="0" fontId="15" fillId="0" borderId="3" xfId="0" applyFont="1" applyFill="1" applyBorder="1" applyAlignment="1">
      <alignment horizontal="left"/>
    </xf>
    <xf numFmtId="0" fontId="0" fillId="0" borderId="0" xfId="0" applyBorder="1" applyAlignment="1"/>
    <xf numFmtId="0" fontId="0" fillId="0" borderId="3" xfId="0" applyBorder="1" applyAlignment="1"/>
    <xf numFmtId="0" fontId="0" fillId="0" borderId="11" xfId="0" applyBorder="1" applyAlignment="1"/>
    <xf numFmtId="0" fontId="0" fillId="0" borderId="5" xfId="0" applyBorder="1" applyAlignment="1"/>
    <xf numFmtId="0" fontId="15" fillId="0" borderId="12" xfId="0" applyFont="1" applyFill="1" applyBorder="1" applyAlignment="1">
      <alignment horizontal="left"/>
    </xf>
    <xf numFmtId="0" fontId="15" fillId="0" borderId="6" xfId="0" applyFont="1" applyFill="1" applyBorder="1" applyAlignment="1">
      <alignment horizontal="left"/>
    </xf>
    <xf numFmtId="0" fontId="27" fillId="0" borderId="12" xfId="0" applyFont="1" applyFill="1" applyBorder="1" applyAlignment="1">
      <alignment horizontal="left" vertical="top" wrapText="1"/>
    </xf>
    <xf numFmtId="0" fontId="27" fillId="0" borderId="6" xfId="0" applyFont="1" applyFill="1" applyBorder="1" applyAlignment="1">
      <alignment horizontal="left" vertical="top" wrapText="1"/>
    </xf>
    <xf numFmtId="0" fontId="0" fillId="0" borderId="6" xfId="0" applyBorder="1" applyAlignment="1"/>
    <xf numFmtId="0" fontId="0" fillId="0" borderId="2" xfId="0" applyBorder="1" applyAlignment="1"/>
    <xf numFmtId="164" fontId="27" fillId="0" borderId="37" xfId="0" applyNumberFormat="1" applyFont="1" applyFill="1" applyBorder="1" applyAlignment="1">
      <alignment wrapText="1"/>
    </xf>
    <xf numFmtId="0" fontId="0" fillId="0" borderId="38" xfId="0" applyBorder="1" applyAlignment="1">
      <alignment wrapText="1"/>
    </xf>
    <xf numFmtId="0" fontId="27" fillId="0" borderId="0" xfId="0" applyFont="1" applyAlignment="1">
      <alignment horizontal="left" vertical="top" wrapText="1"/>
    </xf>
    <xf numFmtId="0" fontId="0" fillId="0" borderId="0" xfId="0" applyAlignment="1"/>
    <xf numFmtId="0" fontId="27" fillId="0" borderId="12" xfId="0" applyFont="1" applyBorder="1" applyAlignment="1">
      <alignment vertical="top" wrapText="1"/>
    </xf>
    <xf numFmtId="0" fontId="27" fillId="0" borderId="6" xfId="0" applyFont="1" applyBorder="1" applyAlignment="1">
      <alignment vertical="top" wrapText="1"/>
    </xf>
    <xf numFmtId="0" fontId="27" fillId="0" borderId="6" xfId="0" applyFont="1" applyFill="1" applyBorder="1" applyAlignment="1">
      <alignment horizontal="left" wrapText="1"/>
    </xf>
    <xf numFmtId="0" fontId="27" fillId="0" borderId="30" xfId="0" applyFont="1" applyFill="1" applyBorder="1" applyAlignment="1">
      <alignment horizontal="left" wrapText="1"/>
    </xf>
    <xf numFmtId="0" fontId="27" fillId="0" borderId="35" xfId="0" applyFont="1" applyFill="1" applyBorder="1" applyAlignment="1">
      <alignment horizontal="left" wrapText="1"/>
    </xf>
    <xf numFmtId="0" fontId="27" fillId="0" borderId="36" xfId="0" applyFont="1" applyFill="1" applyBorder="1" applyAlignment="1">
      <alignment horizontal="left" wrapText="1"/>
    </xf>
    <xf numFmtId="166" fontId="15" fillId="0" borderId="11" xfId="0" applyNumberFormat="1" applyFont="1" applyFill="1" applyBorder="1" applyAlignment="1">
      <alignment horizontal="center"/>
    </xf>
    <xf numFmtId="166" fontId="15" fillId="0" borderId="5" xfId="0" applyNumberFormat="1" applyFont="1" applyFill="1" applyBorder="1" applyAlignment="1">
      <alignment horizontal="center"/>
    </xf>
    <xf numFmtId="166" fontId="15" fillId="0" borderId="15" xfId="0" applyNumberFormat="1" applyFont="1" applyFill="1" applyBorder="1" applyAlignment="1">
      <alignment horizontal="center"/>
    </xf>
    <xf numFmtId="166" fontId="15" fillId="0" borderId="3" xfId="0" applyNumberFormat="1" applyFont="1" applyFill="1" applyBorder="1" applyAlignment="1">
      <alignment horizontal="center"/>
    </xf>
    <xf numFmtId="166" fontId="15" fillId="0" borderId="0" xfId="0" applyNumberFormat="1" applyFont="1" applyFill="1" applyBorder="1" applyAlignment="1">
      <alignment horizontal="center"/>
    </xf>
    <xf numFmtId="166" fontId="15" fillId="0" borderId="15" xfId="0" applyNumberFormat="1" applyFont="1" applyFill="1" applyBorder="1" applyAlignment="1">
      <alignment horizontal="center" vertical="top"/>
    </xf>
    <xf numFmtId="166" fontId="15" fillId="0" borderId="3" xfId="0" applyNumberFormat="1" applyFont="1" applyFill="1" applyBorder="1" applyAlignment="1">
      <alignment horizontal="center" vertical="top"/>
    </xf>
    <xf numFmtId="166" fontId="15" fillId="0" borderId="0" xfId="0" applyNumberFormat="1" applyFont="1" applyFill="1" applyBorder="1" applyAlignment="1">
      <alignment horizontal="center" vertical="top"/>
    </xf>
    <xf numFmtId="166" fontId="15" fillId="0" borderId="12" xfId="0" applyNumberFormat="1" applyFont="1" applyFill="1" applyBorder="1" applyAlignment="1">
      <alignment horizontal="center"/>
    </xf>
    <xf numFmtId="166" fontId="15" fillId="0" borderId="2" xfId="0" applyNumberFormat="1" applyFont="1" applyFill="1" applyBorder="1" applyAlignment="1">
      <alignment horizontal="center"/>
    </xf>
    <xf numFmtId="0" fontId="15" fillId="0" borderId="12" xfId="0" applyFont="1" applyFill="1" applyBorder="1" applyAlignment="1">
      <alignment horizontal="center"/>
    </xf>
    <xf numFmtId="0" fontId="15" fillId="0" borderId="2" xfId="0" applyFont="1" applyFill="1" applyBorder="1" applyAlignment="1">
      <alignment horizontal="center"/>
    </xf>
    <xf numFmtId="0" fontId="15" fillId="0" borderId="15" xfId="0" applyFont="1" applyFill="1" applyBorder="1" applyAlignment="1">
      <alignment horizontal="center"/>
    </xf>
    <xf numFmtId="0" fontId="15" fillId="0" borderId="3" xfId="0" applyFont="1" applyFill="1" applyBorder="1" applyAlignment="1">
      <alignment horizontal="center"/>
    </xf>
    <xf numFmtId="166" fontId="15" fillId="0" borderId="10" xfId="0" applyNumberFormat="1" applyFont="1" applyFill="1" applyBorder="1" applyAlignment="1">
      <alignment horizontal="center"/>
    </xf>
  </cellXfs>
  <cellStyles count="3">
    <cellStyle name="Hyperlink" xfId="1" builtinId="8"/>
    <cellStyle name="Normal" xfId="0" builtinId="0"/>
    <cellStyle name="Normal 2" xfId="2" xr:uid="{00000000-0005-0000-0000-000002000000}"/>
  </cellStyles>
  <dxfs count="7">
    <dxf>
      <fill>
        <patternFill patternType="solid">
          <fgColor theme="8" tint="0.79998168889431442"/>
          <bgColor theme="8" tint="0.79998168889431442"/>
        </patternFill>
      </fill>
    </dxf>
    <dxf>
      <fill>
        <patternFill patternType="solid">
          <fgColor theme="8" tint="0.79998168889431442"/>
          <bgColor theme="8" tint="0.79998168889431442"/>
        </patternFill>
      </fill>
    </dxf>
    <dxf>
      <font>
        <b/>
        <color theme="1"/>
      </font>
    </dxf>
    <dxf>
      <font>
        <b/>
        <color theme="1"/>
      </font>
    </dxf>
    <dxf>
      <font>
        <b/>
        <color theme="1"/>
      </font>
      <border>
        <top style="double">
          <color theme="8"/>
        </top>
      </border>
    </dxf>
    <dxf>
      <font>
        <b/>
        <color theme="1"/>
      </font>
      <border>
        <bottom style="medium">
          <color theme="8"/>
        </bottom>
      </border>
    </dxf>
    <dxf>
      <font>
        <color theme="1"/>
      </font>
      <fill>
        <patternFill>
          <bgColor rgb="FFE5EEF2"/>
        </patternFill>
      </fill>
      <border>
        <left style="thin">
          <color theme="8"/>
        </left>
        <right style="thin">
          <color theme="8"/>
        </right>
        <top style="thin">
          <color theme="8"/>
        </top>
        <bottom style="thin">
          <color theme="8"/>
        </bottom>
        <vertical style="thin">
          <color theme="8"/>
        </vertical>
        <horizontal style="thin">
          <color theme="8"/>
        </horizontal>
      </border>
    </dxf>
  </dxfs>
  <tableStyles count="1" defaultTableStyle="AlternateRowShading" defaultPivotStyle="PivotStyleLight16">
    <tableStyle name="AlternateRowShading" pivot="0" count="7" xr9:uid="{54DFD885-F70F-4848-8782-E695A2271858}">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CC"/>
      <color rgb="FF99CCFF"/>
      <color rgb="FFE5EEF2"/>
      <color rgb="FFFAFA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bls.gov/ppi" TargetMode="External"/><Relationship Id="rId13" Type="http://schemas.openxmlformats.org/officeDocument/2006/relationships/hyperlink" Target="http://www.bls.gov/ppi" TargetMode="External"/><Relationship Id="rId3" Type="http://schemas.openxmlformats.org/officeDocument/2006/relationships/hyperlink" Target="http://www.bls.gov/ppi" TargetMode="External"/><Relationship Id="rId7" Type="http://schemas.openxmlformats.org/officeDocument/2006/relationships/hyperlink" Target="http://www.bls.gov/ppi" TargetMode="External"/><Relationship Id="rId12" Type="http://schemas.openxmlformats.org/officeDocument/2006/relationships/hyperlink" Target="http://data.bls.gov/timeseries/CIU1010000000710I" TargetMode="External"/><Relationship Id="rId2" Type="http://schemas.openxmlformats.org/officeDocument/2006/relationships/hyperlink" Target="http://www.bls.gov/ppi" TargetMode="External"/><Relationship Id="rId1" Type="http://schemas.openxmlformats.org/officeDocument/2006/relationships/hyperlink" Target="http://www.bls.gov/ncs/ect/home.htm" TargetMode="External"/><Relationship Id="rId6" Type="http://schemas.openxmlformats.org/officeDocument/2006/relationships/hyperlink" Target="http://www.bls.gov/ppi" TargetMode="External"/><Relationship Id="rId11" Type="http://schemas.openxmlformats.org/officeDocument/2006/relationships/hyperlink" Target="http://data.bls.gov/timeseries/NDUBBLD--BBLD--" TargetMode="External"/><Relationship Id="rId5" Type="http://schemas.openxmlformats.org/officeDocument/2006/relationships/hyperlink" Target="http://www.bls.gov/ppi" TargetMode="External"/><Relationship Id="rId10" Type="http://schemas.openxmlformats.org/officeDocument/2006/relationships/hyperlink" Target="http://data.bls.gov/cgi-bin/dsrv" TargetMode="External"/><Relationship Id="rId4" Type="http://schemas.openxmlformats.org/officeDocument/2006/relationships/hyperlink" Target="http://www.bls.gov/cpi/home.htm" TargetMode="External"/><Relationship Id="rId9" Type="http://schemas.openxmlformats.org/officeDocument/2006/relationships/hyperlink" Target="http://data.bls.gov/cgi-bin/dsrv" TargetMode="External"/><Relationship Id="rId1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92E7B-34DF-4CC9-846F-22476606030B}">
  <dimension ref="A1:IO323"/>
  <sheetViews>
    <sheetView tabSelected="1" zoomScaleNormal="100" zoomScaleSheetLayoutView="50" zoomScalePageLayoutView="50" workbookViewId="0">
      <selection activeCell="B9" sqref="B9:E9"/>
    </sheetView>
  </sheetViews>
  <sheetFormatPr defaultColWidth="9.33203125" defaultRowHeight="15.75" x14ac:dyDescent="0.25"/>
  <cols>
    <col min="1" max="1" width="0.6640625" style="9" customWidth="1"/>
    <col min="2" max="2" width="2.83203125" style="9" customWidth="1"/>
    <col min="3" max="4" width="2.83203125" style="10" customWidth="1"/>
    <col min="5" max="5" width="50.1640625" style="10" customWidth="1"/>
    <col min="6" max="6" width="12" style="11" customWidth="1"/>
    <col min="7" max="8" width="10" style="12" bestFit="1" customWidth="1"/>
    <col min="9" max="9" width="8.6640625" style="13" customWidth="1"/>
    <col min="10" max="10" width="8.6640625" style="12" bestFit="1" customWidth="1"/>
    <col min="11" max="11" width="10" style="12" bestFit="1" customWidth="1"/>
    <col min="12" max="12" width="8.6640625" style="13" customWidth="1"/>
    <col min="13" max="13" width="151.33203125" style="1" customWidth="1"/>
    <col min="14" max="14" width="13.5" style="5" bestFit="1" customWidth="1"/>
    <col min="15" max="15" width="17.33203125" style="5" customWidth="1"/>
    <col min="16" max="16" width="9.33203125" style="5"/>
    <col min="17" max="16384" width="9.33203125" style="2"/>
  </cols>
  <sheetData>
    <row r="1" spans="1:249" s="3" customFormat="1" ht="33.75" customHeight="1" x14ac:dyDescent="0.25">
      <c r="A1" s="37"/>
      <c r="B1" s="351" t="s">
        <v>709</v>
      </c>
      <c r="C1" s="351"/>
      <c r="D1" s="351"/>
      <c r="E1" s="352"/>
      <c r="F1" s="355" t="s">
        <v>383</v>
      </c>
      <c r="G1" s="357" t="s">
        <v>384</v>
      </c>
      <c r="H1" s="358"/>
      <c r="I1" s="345" t="s">
        <v>385</v>
      </c>
      <c r="J1" s="357" t="s">
        <v>386</v>
      </c>
      <c r="K1" s="358"/>
      <c r="L1" s="345" t="s">
        <v>385</v>
      </c>
      <c r="M1" s="349" t="s">
        <v>2</v>
      </c>
      <c r="N1" s="5"/>
      <c r="O1" s="5"/>
      <c r="P1" s="5"/>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row>
    <row r="2" spans="1:249" s="4" customFormat="1" ht="15.75" customHeight="1" x14ac:dyDescent="0.25">
      <c r="A2" s="38"/>
      <c r="B2" s="353"/>
      <c r="C2" s="353"/>
      <c r="D2" s="353"/>
      <c r="E2" s="354"/>
      <c r="F2" s="356"/>
      <c r="G2" s="34" t="s">
        <v>387</v>
      </c>
      <c r="H2" s="35" t="s">
        <v>388</v>
      </c>
      <c r="I2" s="346"/>
      <c r="J2" s="36" t="s">
        <v>387</v>
      </c>
      <c r="K2" s="35" t="s">
        <v>388</v>
      </c>
      <c r="L2" s="346"/>
      <c r="M2" s="350"/>
      <c r="N2" s="5"/>
      <c r="O2" s="5"/>
      <c r="P2" s="5"/>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row>
    <row r="3" spans="1:249" s="63" customFormat="1" x14ac:dyDescent="0.25">
      <c r="A3" s="39"/>
      <c r="B3" s="20" t="s">
        <v>1</v>
      </c>
      <c r="C3" s="20"/>
      <c r="D3" s="20"/>
      <c r="E3" s="20"/>
      <c r="F3" s="40"/>
      <c r="G3" s="40"/>
      <c r="H3" s="40"/>
      <c r="I3" s="41"/>
      <c r="J3" s="40"/>
      <c r="K3" s="40"/>
      <c r="L3" s="42"/>
      <c r="M3" s="19"/>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row>
    <row r="4" spans="1:249" s="26" customFormat="1" ht="15" x14ac:dyDescent="0.25">
      <c r="A4" s="38"/>
      <c r="B4" s="347" t="s">
        <v>3</v>
      </c>
      <c r="C4" s="347"/>
      <c r="D4" s="347"/>
      <c r="E4" s="347"/>
      <c r="F4" s="44">
        <v>10</v>
      </c>
      <c r="G4" s="360">
        <v>9</v>
      </c>
      <c r="H4" s="360"/>
      <c r="I4" s="33">
        <v>1999</v>
      </c>
      <c r="J4" s="330">
        <v>0.1</v>
      </c>
      <c r="K4" s="330">
        <v>0.4</v>
      </c>
      <c r="L4" s="33">
        <v>2004</v>
      </c>
      <c r="M4" s="14" t="s">
        <v>4</v>
      </c>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row>
    <row r="5" spans="1:249" s="27" customFormat="1" ht="28.5" customHeight="1" x14ac:dyDescent="0.25">
      <c r="A5" s="38"/>
      <c r="B5" s="347" t="s">
        <v>5</v>
      </c>
      <c r="C5" s="347"/>
      <c r="D5" s="347"/>
      <c r="E5" s="347"/>
      <c r="F5" s="44">
        <v>10</v>
      </c>
      <c r="G5" s="330">
        <v>4</v>
      </c>
      <c r="H5" s="330">
        <v>6.8</v>
      </c>
      <c r="I5" s="33">
        <v>2013</v>
      </c>
      <c r="J5" s="330">
        <v>0.25</v>
      </c>
      <c r="K5" s="330">
        <v>0.57999999999999996</v>
      </c>
      <c r="L5" s="33">
        <v>2004</v>
      </c>
      <c r="M5" s="14" t="s">
        <v>401</v>
      </c>
      <c r="N5" s="25"/>
      <c r="O5" s="25"/>
      <c r="P5" s="25"/>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row>
    <row r="6" spans="1:249" s="26" customFormat="1" ht="30" customHeight="1" x14ac:dyDescent="0.25">
      <c r="A6" s="38"/>
      <c r="B6" s="359" t="s">
        <v>393</v>
      </c>
      <c r="C6" s="359"/>
      <c r="D6" s="359"/>
      <c r="E6" s="359"/>
      <c r="F6" s="44">
        <v>20</v>
      </c>
      <c r="G6" s="331">
        <v>10.56</v>
      </c>
      <c r="H6" s="331">
        <v>264</v>
      </c>
      <c r="I6" s="33">
        <v>2020</v>
      </c>
      <c r="J6" s="360">
        <v>3</v>
      </c>
      <c r="K6" s="360"/>
      <c r="L6" s="33">
        <v>2005</v>
      </c>
      <c r="M6" s="55" t="s">
        <v>394</v>
      </c>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row>
    <row r="7" spans="1:249" s="22" customFormat="1" ht="29.25" customHeight="1" x14ac:dyDescent="0.25">
      <c r="A7" s="38"/>
      <c r="B7" s="347" t="s">
        <v>6</v>
      </c>
      <c r="C7" s="347"/>
      <c r="D7" s="347"/>
      <c r="E7" s="347"/>
      <c r="F7" s="44">
        <v>20</v>
      </c>
      <c r="G7" s="330">
        <v>0.5</v>
      </c>
      <c r="H7" s="330">
        <v>1</v>
      </c>
      <c r="I7" s="33">
        <v>1995</v>
      </c>
      <c r="J7" s="330">
        <v>0.6</v>
      </c>
      <c r="K7" s="330">
        <v>1.2</v>
      </c>
      <c r="L7" s="33">
        <v>2003</v>
      </c>
      <c r="M7" s="14" t="s">
        <v>389</v>
      </c>
      <c r="N7" s="25"/>
      <c r="O7" s="25"/>
      <c r="P7" s="25"/>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row>
    <row r="8" spans="1:249" s="23" customFormat="1" ht="30" customHeight="1" x14ac:dyDescent="0.25">
      <c r="A8" s="38"/>
      <c r="B8" s="347" t="s">
        <v>390</v>
      </c>
      <c r="C8" s="347"/>
      <c r="D8" s="347"/>
      <c r="E8" s="347"/>
      <c r="F8" s="44">
        <v>20</v>
      </c>
      <c r="G8" s="330">
        <v>0.5</v>
      </c>
      <c r="H8" s="330">
        <v>1</v>
      </c>
      <c r="I8" s="33">
        <v>1995</v>
      </c>
      <c r="J8" s="330">
        <v>4.8</v>
      </c>
      <c r="K8" s="330">
        <v>9.6</v>
      </c>
      <c r="L8" s="33">
        <v>2005</v>
      </c>
      <c r="M8" s="14" t="s">
        <v>391</v>
      </c>
      <c r="N8" s="25"/>
      <c r="O8" s="25"/>
      <c r="P8" s="25"/>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row>
    <row r="9" spans="1:249" s="24" customFormat="1" ht="30" customHeight="1" x14ac:dyDescent="0.25">
      <c r="A9" s="38"/>
      <c r="B9" s="347" t="s">
        <v>7</v>
      </c>
      <c r="C9" s="347"/>
      <c r="D9" s="347"/>
      <c r="E9" s="347"/>
      <c r="F9" s="44">
        <v>20</v>
      </c>
      <c r="G9" s="330">
        <v>3</v>
      </c>
      <c r="H9" s="330">
        <v>5</v>
      </c>
      <c r="I9" s="33">
        <v>1995</v>
      </c>
      <c r="J9" s="330">
        <v>24</v>
      </c>
      <c r="K9" s="330">
        <v>72</v>
      </c>
      <c r="L9" s="33">
        <v>2001</v>
      </c>
      <c r="M9" s="14" t="s">
        <v>392</v>
      </c>
      <c r="N9" s="25"/>
      <c r="O9" s="25"/>
      <c r="P9" s="25"/>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row>
    <row r="10" spans="1:249" s="26" customFormat="1" ht="30" customHeight="1" x14ac:dyDescent="0.25">
      <c r="A10" s="38"/>
      <c r="B10" s="347" t="s">
        <v>395</v>
      </c>
      <c r="C10" s="347"/>
      <c r="D10" s="347"/>
      <c r="E10" s="347"/>
      <c r="F10" s="44">
        <v>20</v>
      </c>
      <c r="G10" s="331">
        <v>5.81</v>
      </c>
      <c r="H10" s="331">
        <v>158.4</v>
      </c>
      <c r="I10" s="33">
        <v>2020</v>
      </c>
      <c r="J10" s="330">
        <v>1</v>
      </c>
      <c r="K10" s="330">
        <v>2.5</v>
      </c>
      <c r="L10" s="33">
        <v>2005</v>
      </c>
      <c r="M10" s="14" t="s">
        <v>396</v>
      </c>
      <c r="N10" s="326"/>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row>
    <row r="11" spans="1:249" s="26" customFormat="1" ht="15" x14ac:dyDescent="0.25">
      <c r="A11" s="38"/>
      <c r="B11" s="347" t="s">
        <v>8</v>
      </c>
      <c r="C11" s="347"/>
      <c r="D11" s="347"/>
      <c r="E11" s="347"/>
      <c r="F11" s="45" t="s">
        <v>373</v>
      </c>
      <c r="G11" s="330" t="s">
        <v>373</v>
      </c>
      <c r="H11" s="330" t="s">
        <v>373</v>
      </c>
      <c r="I11" s="33"/>
      <c r="J11" s="330">
        <v>0.17</v>
      </c>
      <c r="K11" s="330">
        <v>0.6</v>
      </c>
      <c r="L11" s="33">
        <v>2004</v>
      </c>
      <c r="M11" s="55" t="s">
        <v>9</v>
      </c>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row>
    <row r="12" spans="1:249" s="26" customFormat="1" ht="15" x14ac:dyDescent="0.25">
      <c r="A12" s="38"/>
      <c r="B12" s="347" t="s">
        <v>10</v>
      </c>
      <c r="C12" s="347"/>
      <c r="D12" s="347"/>
      <c r="E12" s="347"/>
      <c r="F12" s="44">
        <v>10</v>
      </c>
      <c r="G12" s="330">
        <v>5</v>
      </c>
      <c r="H12" s="330">
        <v>19.100000000000001</v>
      </c>
      <c r="I12" s="33">
        <v>2005</v>
      </c>
      <c r="J12" s="330">
        <v>0.5</v>
      </c>
      <c r="K12" s="330">
        <v>1</v>
      </c>
      <c r="L12" s="33">
        <v>2005</v>
      </c>
      <c r="M12" s="55" t="s">
        <v>397</v>
      </c>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row>
    <row r="13" spans="1:249" s="26" customFormat="1" ht="15" x14ac:dyDescent="0.25">
      <c r="A13" s="38"/>
      <c r="B13" s="347" t="s">
        <v>11</v>
      </c>
      <c r="C13" s="347"/>
      <c r="D13" s="347"/>
      <c r="E13" s="347"/>
      <c r="F13" s="44">
        <v>20</v>
      </c>
      <c r="G13" s="331">
        <v>11</v>
      </c>
      <c r="H13" s="331">
        <v>15.8</v>
      </c>
      <c r="I13" s="33">
        <v>2004</v>
      </c>
      <c r="J13" s="360">
        <v>2</v>
      </c>
      <c r="K13" s="360"/>
      <c r="L13" s="33">
        <v>2004</v>
      </c>
      <c r="M13" s="14" t="s">
        <v>12</v>
      </c>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row>
    <row r="14" spans="1:249" s="23" customFormat="1" ht="15" x14ac:dyDescent="0.25">
      <c r="A14" s="38"/>
      <c r="B14" s="347" t="s">
        <v>400</v>
      </c>
      <c r="C14" s="347"/>
      <c r="D14" s="347"/>
      <c r="E14" s="347"/>
      <c r="F14" s="44">
        <v>20</v>
      </c>
      <c r="G14" s="330">
        <v>0.5</v>
      </c>
      <c r="H14" s="330">
        <v>1</v>
      </c>
      <c r="I14" s="33">
        <v>1995</v>
      </c>
      <c r="J14" s="330">
        <v>1.2</v>
      </c>
      <c r="K14" s="330">
        <v>1.8</v>
      </c>
      <c r="L14" s="33">
        <v>2002</v>
      </c>
      <c r="M14" s="14" t="s">
        <v>13</v>
      </c>
      <c r="N14" s="25"/>
      <c r="O14" s="25"/>
      <c r="P14" s="25"/>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row>
    <row r="15" spans="1:249" s="24" customFormat="1" ht="15" x14ac:dyDescent="0.25">
      <c r="A15" s="38"/>
      <c r="B15" s="347" t="s">
        <v>398</v>
      </c>
      <c r="C15" s="347"/>
      <c r="D15" s="347"/>
      <c r="E15" s="347"/>
      <c r="F15" s="44" t="s">
        <v>373</v>
      </c>
      <c r="G15" s="330" t="s">
        <v>373</v>
      </c>
      <c r="H15" s="330" t="s">
        <v>373</v>
      </c>
      <c r="I15" s="33"/>
      <c r="J15" s="330">
        <v>0.12</v>
      </c>
      <c r="K15" s="330">
        <v>0.2</v>
      </c>
      <c r="L15" s="33">
        <v>2003</v>
      </c>
      <c r="M15" s="14" t="s">
        <v>14</v>
      </c>
      <c r="N15" s="25"/>
      <c r="O15" s="25"/>
      <c r="P15" s="25"/>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row>
    <row r="16" spans="1:249" s="23" customFormat="1" ht="15" x14ac:dyDescent="0.25">
      <c r="A16" s="38"/>
      <c r="B16" s="347" t="s">
        <v>399</v>
      </c>
      <c r="C16" s="347"/>
      <c r="D16" s="347"/>
      <c r="E16" s="347"/>
      <c r="F16" s="44" t="s">
        <v>373</v>
      </c>
      <c r="G16" s="330" t="s">
        <v>373</v>
      </c>
      <c r="H16" s="330" t="s">
        <v>373</v>
      </c>
      <c r="I16" s="33"/>
      <c r="J16" s="330">
        <v>0.6</v>
      </c>
      <c r="K16" s="330">
        <v>0.7</v>
      </c>
      <c r="L16" s="33">
        <v>1995</v>
      </c>
      <c r="M16" s="14" t="s">
        <v>15</v>
      </c>
      <c r="N16" s="25"/>
      <c r="O16" s="25"/>
      <c r="P16" s="25"/>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row>
    <row r="17" spans="1:249" s="64" customFormat="1" x14ac:dyDescent="0.25">
      <c r="A17" s="39"/>
      <c r="B17" s="20" t="s">
        <v>16</v>
      </c>
      <c r="C17" s="20"/>
      <c r="D17" s="20"/>
      <c r="E17" s="20"/>
      <c r="F17" s="295"/>
      <c r="G17" s="291"/>
      <c r="H17" s="291"/>
      <c r="I17" s="30"/>
      <c r="J17" s="291"/>
      <c r="K17" s="291"/>
      <c r="L17" s="30"/>
      <c r="M17" s="17"/>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row>
    <row r="18" spans="1:249" s="28" customFormat="1" ht="15" x14ac:dyDescent="0.25">
      <c r="A18" s="38"/>
      <c r="B18" s="347" t="s">
        <v>17</v>
      </c>
      <c r="C18" s="347"/>
      <c r="D18" s="347"/>
      <c r="E18" s="347"/>
      <c r="F18" s="44">
        <v>10</v>
      </c>
      <c r="G18" s="331">
        <v>2.38</v>
      </c>
      <c r="H18" s="331">
        <v>20</v>
      </c>
      <c r="I18" s="33">
        <v>2020</v>
      </c>
      <c r="J18" s="331">
        <v>0.3</v>
      </c>
      <c r="K18" s="330">
        <v>2.2999999999999998</v>
      </c>
      <c r="L18" s="33">
        <v>2016</v>
      </c>
      <c r="M18" s="14" t="s">
        <v>18</v>
      </c>
      <c r="N18" s="285"/>
      <c r="O18" s="25"/>
      <c r="P18" s="285"/>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row>
    <row r="19" spans="1:249" s="28" customFormat="1" ht="28.5" x14ac:dyDescent="0.25">
      <c r="A19" s="38"/>
      <c r="B19" s="347" t="s">
        <v>19</v>
      </c>
      <c r="C19" s="347"/>
      <c r="D19" s="347"/>
      <c r="E19" s="347"/>
      <c r="F19" s="44">
        <v>20</v>
      </c>
      <c r="G19" s="331">
        <v>4</v>
      </c>
      <c r="H19" s="331">
        <v>24.01</v>
      </c>
      <c r="I19" s="33">
        <v>2017</v>
      </c>
      <c r="J19" s="282"/>
      <c r="K19" s="282"/>
      <c r="L19" s="33"/>
      <c r="M19" s="55" t="s">
        <v>414</v>
      </c>
      <c r="N19" s="45"/>
      <c r="O19" s="25"/>
      <c r="P19" s="25"/>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row>
    <row r="20" spans="1:249" s="28" customFormat="1" ht="74.25" customHeight="1" x14ac:dyDescent="0.25">
      <c r="A20" s="38"/>
      <c r="B20" s="348" t="s">
        <v>20</v>
      </c>
      <c r="C20" s="348"/>
      <c r="D20" s="348"/>
      <c r="E20" s="348"/>
      <c r="F20" s="44">
        <v>25</v>
      </c>
      <c r="G20" s="330">
        <v>29</v>
      </c>
      <c r="H20" s="330">
        <v>48</v>
      </c>
      <c r="I20" s="33">
        <v>2005</v>
      </c>
      <c r="J20" s="330">
        <v>1.9</v>
      </c>
      <c r="K20" s="330">
        <v>4</v>
      </c>
      <c r="L20" s="33">
        <v>2004</v>
      </c>
      <c r="M20" s="55" t="s">
        <v>417</v>
      </c>
      <c r="N20" s="25"/>
      <c r="O20" s="25"/>
      <c r="P20" s="25"/>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row>
    <row r="21" spans="1:249" s="28" customFormat="1" ht="15" x14ac:dyDescent="0.25">
      <c r="A21" s="38"/>
      <c r="B21" s="348" t="s">
        <v>403</v>
      </c>
      <c r="C21" s="348"/>
      <c r="D21" s="348"/>
      <c r="E21" s="348"/>
      <c r="F21" s="44">
        <v>5</v>
      </c>
      <c r="G21" s="330">
        <v>8.6</v>
      </c>
      <c r="H21" s="330">
        <v>15.3</v>
      </c>
      <c r="I21" s="33">
        <v>2005</v>
      </c>
      <c r="J21" s="330">
        <v>0.9</v>
      </c>
      <c r="K21" s="330">
        <v>1.4</v>
      </c>
      <c r="L21" s="33">
        <v>2005</v>
      </c>
      <c r="M21" s="14" t="s">
        <v>21</v>
      </c>
      <c r="N21" s="25"/>
      <c r="O21" s="25"/>
      <c r="P21" s="25"/>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row>
    <row r="22" spans="1:249" s="28" customFormat="1" ht="15" x14ac:dyDescent="0.25">
      <c r="A22" s="38"/>
      <c r="B22" s="348" t="s">
        <v>402</v>
      </c>
      <c r="C22" s="348"/>
      <c r="D22" s="348"/>
      <c r="E22" s="348"/>
      <c r="F22" s="44">
        <v>5</v>
      </c>
      <c r="G22" s="330">
        <v>3</v>
      </c>
      <c r="H22" s="330">
        <v>8</v>
      </c>
      <c r="I22" s="33">
        <v>2001</v>
      </c>
      <c r="J22" s="330">
        <v>0.4</v>
      </c>
      <c r="K22" s="330">
        <v>0.6</v>
      </c>
      <c r="L22" s="33">
        <v>2005</v>
      </c>
      <c r="M22" s="14" t="s">
        <v>22</v>
      </c>
      <c r="N22" s="25"/>
      <c r="O22" s="25"/>
      <c r="P22" s="25"/>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row>
    <row r="23" spans="1:249" s="28" customFormat="1" ht="15" x14ac:dyDescent="0.25">
      <c r="A23" s="38"/>
      <c r="B23" s="347" t="s">
        <v>23</v>
      </c>
      <c r="C23" s="347"/>
      <c r="D23" s="347"/>
      <c r="E23" s="347"/>
      <c r="F23" s="45"/>
      <c r="G23" s="331">
        <v>2.54</v>
      </c>
      <c r="H23" s="328">
        <v>7.5</v>
      </c>
      <c r="I23" s="33">
        <v>2013</v>
      </c>
      <c r="J23" s="330"/>
      <c r="K23" s="330"/>
      <c r="L23" s="33"/>
      <c r="M23" s="55" t="s">
        <v>24</v>
      </c>
      <c r="N23" s="25"/>
      <c r="O23" s="25"/>
      <c r="P23" s="25"/>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row>
    <row r="24" spans="1:249" s="28" customFormat="1" ht="15" x14ac:dyDescent="0.25">
      <c r="A24" s="38"/>
      <c r="B24" s="347" t="s">
        <v>25</v>
      </c>
      <c r="C24" s="347"/>
      <c r="D24" s="347"/>
      <c r="E24" s="347"/>
      <c r="F24" s="45"/>
      <c r="G24" s="331">
        <v>0.7</v>
      </c>
      <c r="H24" s="331">
        <v>1.2</v>
      </c>
      <c r="I24" s="33">
        <v>2002</v>
      </c>
      <c r="J24" s="330"/>
      <c r="K24" s="330"/>
      <c r="L24" s="33"/>
      <c r="M24" s="55" t="s">
        <v>26</v>
      </c>
      <c r="N24" s="95"/>
      <c r="O24" s="95"/>
      <c r="P24" s="95"/>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row>
    <row r="25" spans="1:249" s="28" customFormat="1" ht="15" x14ac:dyDescent="0.25">
      <c r="A25" s="38"/>
      <c r="B25" s="347" t="s">
        <v>406</v>
      </c>
      <c r="C25" s="347"/>
      <c r="D25" s="347"/>
      <c r="E25" s="347"/>
      <c r="F25" s="45">
        <v>10</v>
      </c>
      <c r="G25" s="331">
        <v>5.22</v>
      </c>
      <c r="H25" s="330">
        <v>25.5</v>
      </c>
      <c r="I25" s="33">
        <v>2013</v>
      </c>
      <c r="J25" s="330">
        <v>0.2</v>
      </c>
      <c r="K25" s="330">
        <v>1</v>
      </c>
      <c r="L25" s="33">
        <v>2005</v>
      </c>
      <c r="M25" s="55" t="s">
        <v>407</v>
      </c>
      <c r="N25" s="25"/>
      <c r="O25" s="25"/>
      <c r="P25" s="25"/>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row>
    <row r="26" spans="1:249" s="28" customFormat="1" ht="15" x14ac:dyDescent="0.25">
      <c r="A26" s="38"/>
      <c r="B26" s="348" t="s">
        <v>404</v>
      </c>
      <c r="C26" s="348"/>
      <c r="D26" s="348"/>
      <c r="E26" s="348"/>
      <c r="F26" s="45">
        <v>10</v>
      </c>
      <c r="G26" s="330">
        <v>21.7</v>
      </c>
      <c r="H26" s="330">
        <v>29</v>
      </c>
      <c r="I26" s="33">
        <v>2003</v>
      </c>
      <c r="J26" s="330">
        <v>0.2</v>
      </c>
      <c r="K26" s="330">
        <v>0.4</v>
      </c>
      <c r="L26" s="33">
        <v>2003</v>
      </c>
      <c r="M26" s="14" t="s">
        <v>405</v>
      </c>
      <c r="N26" s="25"/>
      <c r="O26" s="25"/>
      <c r="P26" s="25"/>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row>
    <row r="27" spans="1:249" s="28" customFormat="1" ht="15" x14ac:dyDescent="0.25">
      <c r="A27" s="38"/>
      <c r="B27" s="367" t="s">
        <v>715</v>
      </c>
      <c r="C27" s="363"/>
      <c r="D27" s="363"/>
      <c r="E27" s="364"/>
      <c r="F27" s="45"/>
      <c r="G27" s="336">
        <v>56</v>
      </c>
      <c r="H27" s="336">
        <v>64.11</v>
      </c>
      <c r="I27" s="33">
        <v>2017</v>
      </c>
      <c r="J27" s="336"/>
      <c r="K27" s="336"/>
      <c r="L27" s="33"/>
      <c r="M27" s="14" t="s">
        <v>716</v>
      </c>
      <c r="N27" s="25"/>
      <c r="O27" s="25"/>
      <c r="P27" s="25"/>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row>
    <row r="28" spans="1:249" s="28" customFormat="1" ht="15" x14ac:dyDescent="0.25">
      <c r="A28" s="38"/>
      <c r="B28" s="347" t="s">
        <v>410</v>
      </c>
      <c r="C28" s="347"/>
      <c r="D28" s="347"/>
      <c r="E28" s="347"/>
      <c r="F28" s="44" t="s">
        <v>373</v>
      </c>
      <c r="G28" s="331">
        <v>5</v>
      </c>
      <c r="H28" s="331">
        <v>15</v>
      </c>
      <c r="I28" s="33">
        <v>2001</v>
      </c>
      <c r="J28" s="330">
        <v>0.2</v>
      </c>
      <c r="K28" s="330">
        <v>0.4</v>
      </c>
      <c r="L28" s="33">
        <v>2002</v>
      </c>
      <c r="M28" s="14" t="s">
        <v>27</v>
      </c>
      <c r="N28" s="25"/>
      <c r="O28" s="25"/>
      <c r="P28" s="25"/>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row>
    <row r="29" spans="1:249" s="28" customFormat="1" ht="60" customHeight="1" x14ac:dyDescent="0.25">
      <c r="A29" s="38"/>
      <c r="B29" s="347" t="s">
        <v>408</v>
      </c>
      <c r="C29" s="347"/>
      <c r="D29" s="347"/>
      <c r="E29" s="347"/>
      <c r="F29" s="44" t="s">
        <v>373</v>
      </c>
      <c r="G29" s="331">
        <v>3.7</v>
      </c>
      <c r="H29" s="331">
        <v>8</v>
      </c>
      <c r="I29" s="33">
        <v>2002</v>
      </c>
      <c r="J29" s="330">
        <v>0.2</v>
      </c>
      <c r="K29" s="330">
        <v>0.4</v>
      </c>
      <c r="L29" s="33">
        <v>1998</v>
      </c>
      <c r="M29" s="14" t="s">
        <v>409</v>
      </c>
      <c r="N29" s="25"/>
      <c r="O29" s="25"/>
      <c r="P29" s="25"/>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row>
    <row r="30" spans="1:249" s="28" customFormat="1" ht="30" customHeight="1" x14ac:dyDescent="0.25">
      <c r="A30" s="38"/>
      <c r="B30" s="348" t="s">
        <v>28</v>
      </c>
      <c r="C30" s="348"/>
      <c r="D30" s="348"/>
      <c r="E30" s="348"/>
      <c r="F30" s="45"/>
      <c r="G30" s="331">
        <v>0.3</v>
      </c>
      <c r="H30" s="331">
        <v>0.5</v>
      </c>
      <c r="I30" s="33">
        <v>2002</v>
      </c>
      <c r="J30" s="330"/>
      <c r="K30" s="330"/>
      <c r="L30" s="33"/>
      <c r="M30" s="55" t="s">
        <v>416</v>
      </c>
      <c r="N30" s="25"/>
      <c r="O30" s="25"/>
      <c r="P30" s="25"/>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row>
    <row r="31" spans="1:249" s="28" customFormat="1" ht="30" customHeight="1" x14ac:dyDescent="0.25">
      <c r="A31" s="38"/>
      <c r="B31" s="348" t="s">
        <v>29</v>
      </c>
      <c r="C31" s="348"/>
      <c r="D31" s="348"/>
      <c r="E31" s="348"/>
      <c r="F31" s="45"/>
      <c r="G31" s="361">
        <v>0.6</v>
      </c>
      <c r="H31" s="361"/>
      <c r="I31" s="33">
        <v>2001</v>
      </c>
      <c r="J31" s="330"/>
      <c r="K31" s="330"/>
      <c r="L31" s="33"/>
      <c r="M31" s="55" t="s">
        <v>415</v>
      </c>
      <c r="N31" s="25"/>
      <c r="O31" s="25"/>
      <c r="P31" s="25"/>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row>
    <row r="32" spans="1:249" s="28" customFormat="1" ht="42.75" x14ac:dyDescent="0.25">
      <c r="A32" s="38"/>
      <c r="B32" s="348" t="s">
        <v>30</v>
      </c>
      <c r="C32" s="348"/>
      <c r="D32" s="348"/>
      <c r="E32" s="348"/>
      <c r="F32" s="44">
        <v>15</v>
      </c>
      <c r="G32" s="330">
        <v>5</v>
      </c>
      <c r="H32" s="330">
        <v>15</v>
      </c>
      <c r="I32" s="33">
        <v>2002</v>
      </c>
      <c r="J32" s="330"/>
      <c r="K32" s="330"/>
      <c r="L32" s="33"/>
      <c r="M32" s="55" t="s">
        <v>419</v>
      </c>
      <c r="N32" s="25"/>
      <c r="O32" s="25"/>
      <c r="P32" s="25"/>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row>
    <row r="33" spans="1:249" s="28" customFormat="1" ht="44.25" customHeight="1" x14ac:dyDescent="0.25">
      <c r="A33" s="38"/>
      <c r="B33" s="348" t="s">
        <v>31</v>
      </c>
      <c r="C33" s="348"/>
      <c r="D33" s="348"/>
      <c r="E33" s="348"/>
      <c r="F33" s="44"/>
      <c r="G33" s="330">
        <v>80</v>
      </c>
      <c r="H33" s="330">
        <v>100</v>
      </c>
      <c r="I33" s="33">
        <v>2003</v>
      </c>
      <c r="J33" s="330"/>
      <c r="K33" s="330"/>
      <c r="L33" s="33"/>
      <c r="M33" s="16" t="s">
        <v>420</v>
      </c>
      <c r="N33" s="25"/>
      <c r="O33" s="25"/>
      <c r="P33" s="25"/>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row>
    <row r="34" spans="1:249" s="28" customFormat="1" ht="30" customHeight="1" x14ac:dyDescent="0.25">
      <c r="A34" s="38"/>
      <c r="B34" s="347" t="s">
        <v>412</v>
      </c>
      <c r="C34" s="347"/>
      <c r="D34" s="347"/>
      <c r="E34" s="347"/>
      <c r="F34" s="44">
        <v>10</v>
      </c>
      <c r="G34" s="361">
        <v>18</v>
      </c>
      <c r="H34" s="361"/>
      <c r="I34" s="33">
        <v>2001</v>
      </c>
      <c r="J34" s="360">
        <v>0.1</v>
      </c>
      <c r="K34" s="360"/>
      <c r="L34" s="33">
        <v>2001</v>
      </c>
      <c r="M34" s="14" t="s">
        <v>413</v>
      </c>
      <c r="N34" s="25"/>
      <c r="O34" s="25"/>
      <c r="P34" s="25"/>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row>
    <row r="35" spans="1:249" s="28" customFormat="1" ht="15" customHeight="1" x14ac:dyDescent="0.25">
      <c r="A35" s="38"/>
      <c r="B35" s="347" t="s">
        <v>411</v>
      </c>
      <c r="C35" s="347"/>
      <c r="D35" s="347"/>
      <c r="E35" s="347"/>
      <c r="F35" s="44">
        <v>10</v>
      </c>
      <c r="G35" s="331">
        <v>5.56</v>
      </c>
      <c r="H35" s="331">
        <v>13</v>
      </c>
      <c r="I35" s="33">
        <v>2019</v>
      </c>
      <c r="J35" s="330">
        <v>0.1</v>
      </c>
      <c r="K35" s="330">
        <v>0.57999999999999996</v>
      </c>
      <c r="L35" s="33">
        <v>2005</v>
      </c>
      <c r="M35" s="14" t="s">
        <v>32</v>
      </c>
      <c r="N35" s="285"/>
      <c r="O35" s="25"/>
      <c r="P35" s="25"/>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row>
    <row r="36" spans="1:249" s="28" customFormat="1" ht="71.25" customHeight="1" x14ac:dyDescent="0.25">
      <c r="A36" s="38"/>
      <c r="B36" s="348" t="s">
        <v>33</v>
      </c>
      <c r="C36" s="348"/>
      <c r="D36" s="348"/>
      <c r="E36" s="348"/>
      <c r="F36" s="44"/>
      <c r="G36" s="330">
        <v>75</v>
      </c>
      <c r="H36" s="330">
        <v>136</v>
      </c>
      <c r="I36" s="33">
        <v>2001</v>
      </c>
      <c r="J36" s="360">
        <v>60</v>
      </c>
      <c r="K36" s="360"/>
      <c r="L36" s="33">
        <v>2001</v>
      </c>
      <c r="M36" s="55" t="s">
        <v>418</v>
      </c>
      <c r="N36" s="25"/>
      <c r="O36" s="25"/>
      <c r="P36" s="25"/>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row>
    <row r="37" spans="1:249" s="65" customFormat="1" x14ac:dyDescent="0.25">
      <c r="A37" s="39"/>
      <c r="B37" s="20" t="s">
        <v>34</v>
      </c>
      <c r="C37" s="20"/>
      <c r="D37" s="20"/>
      <c r="E37" s="20"/>
      <c r="F37" s="295"/>
      <c r="G37" s="291"/>
      <c r="H37" s="291"/>
      <c r="I37" s="30"/>
      <c r="J37" s="291"/>
      <c r="K37" s="291"/>
      <c r="L37" s="30"/>
      <c r="M37" s="17"/>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row>
    <row r="38" spans="1:249" s="28" customFormat="1" ht="57" x14ac:dyDescent="0.25">
      <c r="A38" s="38"/>
      <c r="B38" s="363" t="s">
        <v>428</v>
      </c>
      <c r="C38" s="363"/>
      <c r="D38" s="363"/>
      <c r="E38" s="364"/>
      <c r="F38" s="44">
        <v>12</v>
      </c>
      <c r="G38" s="280">
        <v>50</v>
      </c>
      <c r="H38" s="290">
        <v>495</v>
      </c>
      <c r="I38" s="33">
        <v>1999</v>
      </c>
      <c r="J38" s="283">
        <v>1.5</v>
      </c>
      <c r="K38" s="290">
        <v>29.5</v>
      </c>
      <c r="L38" s="32">
        <v>1999</v>
      </c>
      <c r="M38" s="15" t="s">
        <v>429</v>
      </c>
      <c r="N38" s="25"/>
      <c r="O38" s="25"/>
      <c r="P38" s="25"/>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row>
    <row r="39" spans="1:249" s="28" customFormat="1" ht="44.25" customHeight="1" x14ac:dyDescent="0.25">
      <c r="A39" s="38"/>
      <c r="B39" s="363" t="s">
        <v>426</v>
      </c>
      <c r="C39" s="363"/>
      <c r="D39" s="363"/>
      <c r="E39" s="364"/>
      <c r="F39" s="43">
        <v>12</v>
      </c>
      <c r="G39" s="365">
        <v>25</v>
      </c>
      <c r="H39" s="362"/>
      <c r="I39" s="33">
        <v>1998</v>
      </c>
      <c r="J39" s="362">
        <v>2</v>
      </c>
      <c r="K39" s="362"/>
      <c r="L39" s="31">
        <v>1998</v>
      </c>
      <c r="M39" s="8" t="s">
        <v>427</v>
      </c>
      <c r="N39" s="25"/>
      <c r="O39" s="25"/>
      <c r="P39" s="25"/>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row>
    <row r="40" spans="1:249" s="28" customFormat="1" ht="15" x14ac:dyDescent="0.25">
      <c r="A40" s="38"/>
      <c r="B40" s="363" t="s">
        <v>35</v>
      </c>
      <c r="C40" s="363"/>
      <c r="D40" s="363"/>
      <c r="E40" s="364"/>
      <c r="F40" s="44">
        <v>20</v>
      </c>
      <c r="G40" s="279">
        <v>6</v>
      </c>
      <c r="H40" s="288">
        <v>8</v>
      </c>
      <c r="I40" s="33">
        <v>1995</v>
      </c>
      <c r="J40" s="289">
        <v>0.6</v>
      </c>
      <c r="K40" s="288">
        <v>0.8</v>
      </c>
      <c r="L40" s="31">
        <v>1995</v>
      </c>
      <c r="M40" s="14" t="s">
        <v>36</v>
      </c>
      <c r="N40" s="25"/>
      <c r="O40" s="25"/>
      <c r="P40" s="25"/>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row>
    <row r="41" spans="1:249" s="28" customFormat="1" ht="15" x14ac:dyDescent="0.25">
      <c r="A41" s="38"/>
      <c r="B41" s="363" t="s">
        <v>37</v>
      </c>
      <c r="C41" s="363"/>
      <c r="D41" s="363"/>
      <c r="E41" s="364"/>
      <c r="F41" s="44">
        <v>20</v>
      </c>
      <c r="G41" s="279">
        <v>100</v>
      </c>
      <c r="H41" s="288">
        <v>150</v>
      </c>
      <c r="I41" s="33">
        <v>1995</v>
      </c>
      <c r="J41" s="289">
        <v>2</v>
      </c>
      <c r="K41" s="288">
        <v>3</v>
      </c>
      <c r="L41" s="31">
        <v>1995</v>
      </c>
      <c r="M41" s="7" t="s">
        <v>38</v>
      </c>
      <c r="N41" s="25"/>
      <c r="O41" s="25"/>
      <c r="P41" s="25"/>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c r="IM41" s="21"/>
      <c r="IN41" s="21"/>
      <c r="IO41" s="21"/>
    </row>
    <row r="42" spans="1:249" s="28" customFormat="1" ht="15" x14ac:dyDescent="0.25">
      <c r="A42" s="38"/>
      <c r="B42" s="368" t="s">
        <v>39</v>
      </c>
      <c r="C42" s="368"/>
      <c r="D42" s="368"/>
      <c r="E42" s="369"/>
      <c r="F42" s="43">
        <v>20</v>
      </c>
      <c r="G42" s="278">
        <v>23</v>
      </c>
      <c r="H42" s="59">
        <v>54</v>
      </c>
      <c r="I42" s="31">
        <v>2005</v>
      </c>
      <c r="J42" s="58">
        <v>0.4</v>
      </c>
      <c r="K42" s="59">
        <v>0.8</v>
      </c>
      <c r="L42" s="31">
        <v>1995</v>
      </c>
      <c r="M42" s="6" t="s">
        <v>40</v>
      </c>
      <c r="N42" s="25"/>
      <c r="O42" s="25"/>
      <c r="P42" s="25"/>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c r="IM42" s="21"/>
      <c r="IN42" s="21"/>
      <c r="IO42" s="21"/>
    </row>
    <row r="43" spans="1:249" s="28" customFormat="1" ht="15" x14ac:dyDescent="0.25">
      <c r="A43" s="38"/>
      <c r="B43" s="363" t="s">
        <v>424</v>
      </c>
      <c r="C43" s="363"/>
      <c r="D43" s="363"/>
      <c r="E43" s="364"/>
      <c r="F43" s="44">
        <v>5</v>
      </c>
      <c r="G43" s="279">
        <v>25</v>
      </c>
      <c r="H43" s="288">
        <v>50</v>
      </c>
      <c r="I43" s="31">
        <v>2003</v>
      </c>
      <c r="J43" s="289">
        <v>1.2</v>
      </c>
      <c r="K43" s="288">
        <v>2.8</v>
      </c>
      <c r="L43" s="31">
        <v>2003</v>
      </c>
      <c r="M43" s="7" t="s">
        <v>41</v>
      </c>
      <c r="N43" s="25"/>
      <c r="O43" s="25"/>
      <c r="P43" s="25"/>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c r="IM43" s="21"/>
      <c r="IN43" s="21"/>
      <c r="IO43" s="21"/>
    </row>
    <row r="44" spans="1:249" s="28" customFormat="1" ht="57" customHeight="1" x14ac:dyDescent="0.25">
      <c r="A44" s="38"/>
      <c r="B44" s="363" t="s">
        <v>42</v>
      </c>
      <c r="C44" s="363"/>
      <c r="D44" s="363"/>
      <c r="E44" s="364"/>
      <c r="F44" s="43">
        <v>10</v>
      </c>
      <c r="G44" s="279">
        <v>5</v>
      </c>
      <c r="H44" s="288">
        <v>6</v>
      </c>
      <c r="I44" s="31">
        <v>2005</v>
      </c>
      <c r="J44" s="289">
        <v>0.2</v>
      </c>
      <c r="K44" s="288">
        <v>1</v>
      </c>
      <c r="L44" s="31">
        <v>2005</v>
      </c>
      <c r="M44" s="55" t="s">
        <v>423</v>
      </c>
      <c r="N44" s="25"/>
      <c r="O44" s="25"/>
      <c r="P44" s="25"/>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row>
    <row r="45" spans="1:249" s="28" customFormat="1" ht="15" x14ac:dyDescent="0.25">
      <c r="A45" s="38"/>
      <c r="B45" s="368" t="s">
        <v>43</v>
      </c>
      <c r="C45" s="368"/>
      <c r="D45" s="368"/>
      <c r="E45" s="369"/>
      <c r="F45" s="44" t="s">
        <v>373</v>
      </c>
      <c r="G45" s="279">
        <v>8</v>
      </c>
      <c r="H45" s="284">
        <v>25</v>
      </c>
      <c r="I45" s="31">
        <v>2020</v>
      </c>
      <c r="J45" s="289">
        <v>0.2</v>
      </c>
      <c r="K45" s="288">
        <v>0.5</v>
      </c>
      <c r="L45" s="31">
        <v>2005</v>
      </c>
      <c r="M45" s="6" t="s">
        <v>421</v>
      </c>
      <c r="N45" s="45"/>
      <c r="O45" s="25"/>
      <c r="P45" s="25"/>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c r="HC45" s="21"/>
      <c r="HD45" s="21"/>
      <c r="HE45" s="21"/>
      <c r="HF45" s="21"/>
      <c r="HG45" s="21"/>
      <c r="HH45" s="21"/>
      <c r="HI45" s="21"/>
      <c r="HJ45" s="21"/>
      <c r="HK45" s="21"/>
      <c r="HL45" s="21"/>
      <c r="HM45" s="21"/>
      <c r="HN45" s="21"/>
      <c r="HO45" s="21"/>
      <c r="HP45" s="21"/>
      <c r="HQ45" s="21"/>
      <c r="HR45" s="21"/>
      <c r="HS45" s="21"/>
      <c r="HT45" s="21"/>
      <c r="HU45" s="21"/>
      <c r="HV45" s="21"/>
      <c r="HW45" s="21"/>
      <c r="HX45" s="21"/>
      <c r="HY45" s="21"/>
      <c r="HZ45" s="21"/>
      <c r="IA45" s="21"/>
      <c r="IB45" s="21"/>
      <c r="IC45" s="21"/>
      <c r="ID45" s="21"/>
      <c r="IE45" s="21"/>
      <c r="IF45" s="21"/>
      <c r="IG45" s="21"/>
      <c r="IH45" s="21"/>
      <c r="II45" s="21"/>
      <c r="IJ45" s="21"/>
      <c r="IK45" s="21"/>
      <c r="IL45" s="21"/>
      <c r="IM45" s="21"/>
      <c r="IN45" s="21"/>
      <c r="IO45" s="21"/>
    </row>
    <row r="46" spans="1:249" s="28" customFormat="1" ht="15" x14ac:dyDescent="0.25">
      <c r="A46" s="38"/>
      <c r="B46" s="363" t="s">
        <v>44</v>
      </c>
      <c r="C46" s="363"/>
      <c r="D46" s="363"/>
      <c r="E46" s="364"/>
      <c r="F46" s="44">
        <v>20</v>
      </c>
      <c r="G46" s="279">
        <v>2.5</v>
      </c>
      <c r="H46" s="281">
        <v>6</v>
      </c>
      <c r="I46" s="31">
        <v>2003</v>
      </c>
      <c r="J46" s="289">
        <v>0.2</v>
      </c>
      <c r="K46" s="288">
        <v>0.4</v>
      </c>
      <c r="L46" s="31">
        <v>2005</v>
      </c>
      <c r="M46" s="7" t="s">
        <v>45</v>
      </c>
      <c r="N46" s="25"/>
      <c r="O46" s="25"/>
      <c r="P46" s="25"/>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row>
    <row r="47" spans="1:249" s="28" customFormat="1" ht="15.75" customHeight="1" x14ac:dyDescent="0.25">
      <c r="A47" s="38"/>
      <c r="B47" s="363" t="s">
        <v>46</v>
      </c>
      <c r="C47" s="363"/>
      <c r="D47" s="363"/>
      <c r="E47" s="364"/>
      <c r="F47" s="44">
        <v>10</v>
      </c>
      <c r="G47" s="279">
        <v>2</v>
      </c>
      <c r="H47" s="288">
        <v>4</v>
      </c>
      <c r="I47" s="31">
        <v>2005</v>
      </c>
      <c r="J47" s="289" t="s">
        <v>373</v>
      </c>
      <c r="K47" s="288" t="s">
        <v>373</v>
      </c>
      <c r="L47" s="31"/>
      <c r="M47" s="7" t="s">
        <v>47</v>
      </c>
      <c r="N47" s="25"/>
      <c r="O47" s="25"/>
      <c r="P47" s="25"/>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row>
    <row r="48" spans="1:249" s="28" customFormat="1" ht="15" x14ac:dyDescent="0.25">
      <c r="A48" s="38"/>
      <c r="B48" s="363" t="s">
        <v>422</v>
      </c>
      <c r="C48" s="363"/>
      <c r="D48" s="363"/>
      <c r="E48" s="364"/>
      <c r="F48" s="44">
        <v>5</v>
      </c>
      <c r="G48" s="279">
        <v>2</v>
      </c>
      <c r="H48" s="288">
        <v>6</v>
      </c>
      <c r="I48" s="31">
        <v>2004</v>
      </c>
      <c r="J48" s="289">
        <v>0.04</v>
      </c>
      <c r="K48" s="288">
        <v>0.2</v>
      </c>
      <c r="L48" s="31">
        <v>2004</v>
      </c>
      <c r="M48" s="6" t="s">
        <v>48</v>
      </c>
      <c r="N48" s="25"/>
      <c r="O48" s="25"/>
      <c r="P48" s="25"/>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row>
    <row r="49" spans="1:249" s="28" customFormat="1" ht="15" x14ac:dyDescent="0.25">
      <c r="A49" s="38"/>
      <c r="B49" s="363" t="s">
        <v>49</v>
      </c>
      <c r="C49" s="363"/>
      <c r="D49" s="363"/>
      <c r="E49" s="364"/>
      <c r="F49" s="43">
        <v>20</v>
      </c>
      <c r="G49" s="279">
        <v>25</v>
      </c>
      <c r="H49" s="288">
        <v>50</v>
      </c>
      <c r="I49" s="31">
        <v>1995</v>
      </c>
      <c r="J49" s="289">
        <v>2.5</v>
      </c>
      <c r="K49" s="288">
        <v>5</v>
      </c>
      <c r="L49" s="31">
        <v>1995</v>
      </c>
      <c r="M49" s="7" t="s">
        <v>425</v>
      </c>
      <c r="N49" s="25"/>
      <c r="O49" s="25"/>
      <c r="P49" s="25"/>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row>
    <row r="50" spans="1:249" s="28" customFormat="1" ht="30" customHeight="1" x14ac:dyDescent="0.25">
      <c r="A50" s="38"/>
      <c r="B50" s="363" t="s">
        <v>50</v>
      </c>
      <c r="C50" s="363"/>
      <c r="D50" s="363"/>
      <c r="E50" s="364"/>
      <c r="F50" s="44" t="s">
        <v>373</v>
      </c>
      <c r="G50" s="279">
        <v>95</v>
      </c>
      <c r="H50" s="288">
        <v>115</v>
      </c>
      <c r="I50" s="31">
        <v>2001</v>
      </c>
      <c r="J50" s="289">
        <v>2.4</v>
      </c>
      <c r="K50" s="288">
        <v>3</v>
      </c>
      <c r="L50" s="31">
        <v>1999</v>
      </c>
      <c r="M50" s="15" t="s">
        <v>51</v>
      </c>
      <c r="N50" s="25"/>
      <c r="O50" s="25"/>
      <c r="P50" s="25"/>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row>
    <row r="51" spans="1:249" s="65" customFormat="1" x14ac:dyDescent="0.25">
      <c r="A51" s="39"/>
      <c r="B51" s="20" t="s">
        <v>52</v>
      </c>
      <c r="C51" s="20"/>
      <c r="D51" s="20"/>
      <c r="E51" s="20"/>
      <c r="F51" s="46"/>
      <c r="G51" s="291"/>
      <c r="H51" s="291"/>
      <c r="I51" s="30"/>
      <c r="J51" s="291"/>
      <c r="K51" s="291"/>
      <c r="L51" s="30"/>
      <c r="M51" s="17"/>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row>
    <row r="52" spans="1:249" s="28" customFormat="1" ht="30" customHeight="1" x14ac:dyDescent="0.25">
      <c r="A52" s="38"/>
      <c r="B52" s="348" t="s">
        <v>53</v>
      </c>
      <c r="C52" s="348"/>
      <c r="D52" s="348"/>
      <c r="E52" s="348"/>
      <c r="F52" s="44">
        <v>10</v>
      </c>
      <c r="G52" s="330">
        <v>47</v>
      </c>
      <c r="H52" s="330">
        <v>117</v>
      </c>
      <c r="I52" s="33">
        <v>2005</v>
      </c>
      <c r="J52" s="330">
        <v>2.2999999999999998</v>
      </c>
      <c r="K52" s="330">
        <v>6</v>
      </c>
      <c r="L52" s="33">
        <v>2005</v>
      </c>
      <c r="M52" s="14" t="s">
        <v>430</v>
      </c>
      <c r="N52" s="25"/>
      <c r="O52" s="25"/>
      <c r="P52" s="25"/>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row>
    <row r="53" spans="1:249" s="28" customFormat="1" ht="30" customHeight="1" x14ac:dyDescent="0.25">
      <c r="A53" s="38"/>
      <c r="B53" s="367" t="s">
        <v>712</v>
      </c>
      <c r="C53" s="363"/>
      <c r="D53" s="363"/>
      <c r="E53" s="364"/>
      <c r="F53" s="44"/>
      <c r="G53" s="336">
        <v>40</v>
      </c>
      <c r="H53" s="336">
        <v>145.5</v>
      </c>
      <c r="I53" s="33">
        <v>2020</v>
      </c>
      <c r="J53" s="365">
        <v>5</v>
      </c>
      <c r="K53" s="366"/>
      <c r="L53" s="33">
        <v>2018</v>
      </c>
      <c r="M53" s="14" t="s">
        <v>714</v>
      </c>
      <c r="N53" s="25"/>
      <c r="O53" s="25"/>
      <c r="P53" s="25"/>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row>
    <row r="54" spans="1:249" s="28" customFormat="1" ht="28.5" x14ac:dyDescent="0.25">
      <c r="A54" s="38"/>
      <c r="B54" s="348" t="s">
        <v>432</v>
      </c>
      <c r="C54" s="348"/>
      <c r="D54" s="348"/>
      <c r="E54" s="348"/>
      <c r="F54" s="44">
        <v>14</v>
      </c>
      <c r="G54" s="330">
        <v>2</v>
      </c>
      <c r="H54" s="330">
        <v>24</v>
      </c>
      <c r="I54" s="33">
        <v>2019</v>
      </c>
      <c r="J54" s="330">
        <v>0.6</v>
      </c>
      <c r="K54" s="330">
        <v>1.8</v>
      </c>
      <c r="L54" s="33">
        <v>2005</v>
      </c>
      <c r="M54" s="55" t="s">
        <v>433</v>
      </c>
      <c r="N54" s="25"/>
      <c r="O54" s="25"/>
      <c r="P54" s="25"/>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row>
    <row r="55" spans="1:249" s="28" customFormat="1" ht="30" customHeight="1" x14ac:dyDescent="0.25">
      <c r="A55" s="38"/>
      <c r="B55" s="347" t="s">
        <v>54</v>
      </c>
      <c r="C55" s="347"/>
      <c r="D55" s="347"/>
      <c r="E55" s="347"/>
      <c r="F55" s="44">
        <v>20</v>
      </c>
      <c r="G55" s="330">
        <v>24.14</v>
      </c>
      <c r="H55" s="330">
        <v>251.45</v>
      </c>
      <c r="I55" s="33">
        <v>2020</v>
      </c>
      <c r="J55" s="340"/>
      <c r="K55" s="282"/>
      <c r="L55" s="33"/>
      <c r="M55" s="14" t="s">
        <v>431</v>
      </c>
      <c r="N55" s="45"/>
      <c r="O55" s="285"/>
      <c r="P55" s="25"/>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row>
    <row r="56" spans="1:249" s="28" customFormat="1" ht="42.75" x14ac:dyDescent="0.25">
      <c r="A56" s="38"/>
      <c r="B56" s="347" t="s">
        <v>55</v>
      </c>
      <c r="C56" s="347"/>
      <c r="D56" s="347"/>
      <c r="E56" s="347"/>
      <c r="F56" s="44">
        <v>20</v>
      </c>
      <c r="G56" s="330">
        <v>15</v>
      </c>
      <c r="H56" s="330">
        <v>35</v>
      </c>
      <c r="I56" s="33">
        <v>2005</v>
      </c>
      <c r="J56" s="330">
        <v>0.6</v>
      </c>
      <c r="K56" s="330">
        <v>1</v>
      </c>
      <c r="L56" s="33">
        <v>2005</v>
      </c>
      <c r="M56" s="14" t="s">
        <v>434</v>
      </c>
      <c r="N56" s="25"/>
      <c r="O56" s="25"/>
      <c r="P56" s="25"/>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row>
    <row r="57" spans="1:249" s="28" customFormat="1" ht="15" x14ac:dyDescent="0.25">
      <c r="A57" s="38"/>
      <c r="B57" s="347" t="s">
        <v>56</v>
      </c>
      <c r="C57" s="347"/>
      <c r="D57" s="347"/>
      <c r="E57" s="347"/>
      <c r="F57" s="44">
        <v>10</v>
      </c>
      <c r="G57" s="330">
        <v>5</v>
      </c>
      <c r="H57" s="330">
        <v>9</v>
      </c>
      <c r="I57" s="33">
        <v>2005</v>
      </c>
      <c r="J57" s="360">
        <v>0.25</v>
      </c>
      <c r="K57" s="360"/>
      <c r="L57" s="33">
        <v>2005</v>
      </c>
      <c r="M57" s="14" t="s">
        <v>57</v>
      </c>
      <c r="N57" s="25"/>
      <c r="O57" s="25"/>
      <c r="P57" s="25"/>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row>
    <row r="58" spans="1:249" s="28" customFormat="1" ht="42.75" x14ac:dyDescent="0.25">
      <c r="A58" s="38"/>
      <c r="B58" s="348" t="s">
        <v>58</v>
      </c>
      <c r="C58" s="348"/>
      <c r="D58" s="348"/>
      <c r="E58" s="348"/>
      <c r="F58" s="44">
        <v>10</v>
      </c>
      <c r="G58" s="330">
        <v>0.32500000000000001</v>
      </c>
      <c r="H58" s="330">
        <v>1.07576</v>
      </c>
      <c r="I58" s="33">
        <v>2020</v>
      </c>
      <c r="J58" s="330"/>
      <c r="K58" s="330"/>
      <c r="L58" s="33"/>
      <c r="M58" s="14" t="s">
        <v>436</v>
      </c>
      <c r="N58" s="25"/>
      <c r="O58" s="25"/>
      <c r="P58" s="25"/>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row>
    <row r="59" spans="1:249" s="28" customFormat="1" ht="60" customHeight="1" x14ac:dyDescent="0.25">
      <c r="A59" s="38"/>
      <c r="B59" s="348" t="s">
        <v>59</v>
      </c>
      <c r="C59" s="348"/>
      <c r="D59" s="348"/>
      <c r="E59" s="348"/>
      <c r="F59" s="44">
        <v>5</v>
      </c>
      <c r="G59" s="330">
        <v>27.5</v>
      </c>
      <c r="H59" s="330">
        <v>42</v>
      </c>
      <c r="I59" s="33">
        <v>2003</v>
      </c>
      <c r="J59" s="330">
        <v>2.75</v>
      </c>
      <c r="K59" s="330">
        <v>4.2</v>
      </c>
      <c r="L59" s="33">
        <v>2001</v>
      </c>
      <c r="M59" s="55" t="s">
        <v>437</v>
      </c>
      <c r="N59" s="25"/>
      <c r="O59" s="25"/>
      <c r="P59" s="25"/>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row>
    <row r="60" spans="1:249" s="28" customFormat="1" ht="15" x14ac:dyDescent="0.25">
      <c r="A60" s="38"/>
      <c r="B60" s="348" t="s">
        <v>60</v>
      </c>
      <c r="C60" s="348"/>
      <c r="D60" s="348"/>
      <c r="E60" s="348"/>
      <c r="F60" s="44">
        <v>20</v>
      </c>
      <c r="G60" s="330">
        <v>50</v>
      </c>
      <c r="H60" s="330">
        <v>75</v>
      </c>
      <c r="I60" s="33">
        <v>1995</v>
      </c>
      <c r="J60" s="330">
        <v>2.5</v>
      </c>
      <c r="K60" s="330">
        <v>3.75</v>
      </c>
      <c r="L60" s="33">
        <v>1995</v>
      </c>
      <c r="M60" s="14" t="s">
        <v>61</v>
      </c>
      <c r="N60" s="25"/>
      <c r="O60" s="25"/>
      <c r="P60" s="25"/>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row>
    <row r="61" spans="1:249" s="28" customFormat="1" ht="15" x14ac:dyDescent="0.25">
      <c r="A61" s="38"/>
      <c r="B61" s="348" t="s">
        <v>62</v>
      </c>
      <c r="C61" s="348"/>
      <c r="D61" s="348"/>
      <c r="E61" s="348"/>
      <c r="F61" s="44">
        <v>5</v>
      </c>
      <c r="G61" s="330">
        <v>5</v>
      </c>
      <c r="H61" s="330">
        <v>8</v>
      </c>
      <c r="I61" s="33">
        <v>2001</v>
      </c>
      <c r="J61" s="330">
        <v>0.5</v>
      </c>
      <c r="K61" s="330">
        <v>0.8</v>
      </c>
      <c r="L61" s="33">
        <v>2001</v>
      </c>
      <c r="M61" s="55" t="s">
        <v>435</v>
      </c>
      <c r="N61" s="25"/>
      <c r="O61" s="25"/>
      <c r="P61" s="25"/>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row>
    <row r="62" spans="1:249" s="28" customFormat="1" ht="29.25" customHeight="1" x14ac:dyDescent="0.25">
      <c r="A62" s="38"/>
      <c r="B62" s="348" t="s">
        <v>63</v>
      </c>
      <c r="C62" s="348"/>
      <c r="D62" s="348"/>
      <c r="E62" s="348"/>
      <c r="F62" s="44"/>
      <c r="G62" s="330">
        <v>3.7</v>
      </c>
      <c r="H62" s="330">
        <v>5</v>
      </c>
      <c r="I62" s="33">
        <v>2001</v>
      </c>
      <c r="J62" s="330"/>
      <c r="K62" s="330"/>
      <c r="L62" s="33"/>
      <c r="M62" s="14" t="s">
        <v>438</v>
      </c>
      <c r="N62" s="25"/>
      <c r="O62" s="25"/>
      <c r="P62" s="25"/>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row>
    <row r="63" spans="1:249" s="28" customFormat="1" ht="15" x14ac:dyDescent="0.25">
      <c r="A63" s="38"/>
      <c r="B63" s="348" t="s">
        <v>64</v>
      </c>
      <c r="C63" s="348"/>
      <c r="D63" s="348"/>
      <c r="E63" s="348"/>
      <c r="F63" s="44">
        <v>20</v>
      </c>
      <c r="G63" s="330">
        <v>6</v>
      </c>
      <c r="H63" s="330">
        <v>9</v>
      </c>
      <c r="I63" s="33">
        <v>1995</v>
      </c>
      <c r="J63" s="330" t="s">
        <v>373</v>
      </c>
      <c r="K63" s="330" t="s">
        <v>373</v>
      </c>
      <c r="L63" s="33"/>
      <c r="M63" s="14" t="s">
        <v>65</v>
      </c>
      <c r="N63" s="25"/>
      <c r="O63" s="25"/>
      <c r="P63" s="25"/>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row>
    <row r="64" spans="1:249" s="65" customFormat="1" x14ac:dyDescent="0.25">
      <c r="A64" s="39"/>
      <c r="B64" s="338" t="s">
        <v>66</v>
      </c>
      <c r="C64" s="338"/>
      <c r="D64" s="338"/>
      <c r="E64" s="338"/>
      <c r="F64" s="46"/>
      <c r="G64" s="332"/>
      <c r="H64" s="332"/>
      <c r="I64" s="339"/>
      <c r="J64" s="332"/>
      <c r="K64" s="332"/>
      <c r="L64" s="339"/>
      <c r="M64" s="18"/>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row>
    <row r="65" spans="1:249" s="28" customFormat="1" ht="15" x14ac:dyDescent="0.25">
      <c r="A65" s="38"/>
      <c r="B65" s="347" t="s">
        <v>67</v>
      </c>
      <c r="C65" s="347"/>
      <c r="D65" s="347"/>
      <c r="E65" s="347"/>
      <c r="F65" s="44">
        <v>20</v>
      </c>
      <c r="G65" s="330">
        <v>115</v>
      </c>
      <c r="H65" s="330">
        <v>130</v>
      </c>
      <c r="I65" s="33">
        <v>1995</v>
      </c>
      <c r="J65" s="330">
        <v>4.25</v>
      </c>
      <c r="K65" s="330">
        <v>4.8499999999999996</v>
      </c>
      <c r="L65" s="33">
        <v>1995</v>
      </c>
      <c r="M65" s="14" t="s">
        <v>68</v>
      </c>
      <c r="N65" s="25"/>
      <c r="O65" s="25"/>
      <c r="P65" s="25"/>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row>
    <row r="66" spans="1:249" s="28" customFormat="1" ht="15" x14ac:dyDescent="0.25">
      <c r="A66" s="38"/>
      <c r="B66" s="347" t="s">
        <v>69</v>
      </c>
      <c r="C66" s="347"/>
      <c r="D66" s="347"/>
      <c r="E66" s="347"/>
      <c r="F66" s="44">
        <v>10</v>
      </c>
      <c r="G66" s="330">
        <v>8</v>
      </c>
      <c r="H66" s="330">
        <v>10</v>
      </c>
      <c r="I66" s="33">
        <v>1995</v>
      </c>
      <c r="J66" s="330">
        <v>0.4</v>
      </c>
      <c r="K66" s="330">
        <v>0.5</v>
      </c>
      <c r="L66" s="33">
        <v>1995</v>
      </c>
      <c r="M66" s="14" t="s">
        <v>70</v>
      </c>
      <c r="N66" s="25"/>
      <c r="O66" s="25"/>
      <c r="P66" s="25"/>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row>
    <row r="67" spans="1:249" s="28" customFormat="1" ht="18" customHeight="1" x14ac:dyDescent="0.25">
      <c r="A67" s="38"/>
      <c r="B67" s="347" t="s">
        <v>71</v>
      </c>
      <c r="C67" s="347"/>
      <c r="D67" s="347"/>
      <c r="E67" s="347"/>
      <c r="F67" s="44">
        <v>20</v>
      </c>
      <c r="G67" s="330">
        <v>10</v>
      </c>
      <c r="H67" s="330">
        <v>15</v>
      </c>
      <c r="I67" s="33">
        <v>1995</v>
      </c>
      <c r="J67" s="330">
        <v>0.2</v>
      </c>
      <c r="K67" s="330">
        <v>0.3</v>
      </c>
      <c r="L67" s="33">
        <v>1995</v>
      </c>
      <c r="M67" s="14" t="s">
        <v>72</v>
      </c>
      <c r="N67" s="25"/>
      <c r="O67" s="25"/>
      <c r="P67" s="25"/>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row>
    <row r="68" spans="1:249" s="28" customFormat="1" ht="30" customHeight="1" x14ac:dyDescent="0.25">
      <c r="A68" s="38"/>
      <c r="B68" s="347" t="s">
        <v>73</v>
      </c>
      <c r="C68" s="347"/>
      <c r="D68" s="347"/>
      <c r="E68" s="347"/>
      <c r="F68" s="44">
        <v>20</v>
      </c>
      <c r="G68" s="330">
        <v>16</v>
      </c>
      <c r="H68" s="330">
        <v>21.5</v>
      </c>
      <c r="I68" s="33">
        <v>1995</v>
      </c>
      <c r="J68" s="330">
        <v>0.77</v>
      </c>
      <c r="K68" s="330">
        <v>1.03</v>
      </c>
      <c r="L68" s="33">
        <v>1995</v>
      </c>
      <c r="M68" s="14" t="s">
        <v>439</v>
      </c>
      <c r="N68" s="25"/>
      <c r="O68" s="25"/>
      <c r="P68" s="25"/>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row>
    <row r="69" spans="1:249" s="28" customFormat="1" ht="15" x14ac:dyDescent="0.25">
      <c r="A69" s="38"/>
      <c r="B69" s="347" t="s">
        <v>74</v>
      </c>
      <c r="C69" s="347"/>
      <c r="D69" s="347"/>
      <c r="E69" s="347"/>
      <c r="F69" s="44">
        <v>10</v>
      </c>
      <c r="G69" s="330">
        <v>25</v>
      </c>
      <c r="H69" s="330">
        <v>30</v>
      </c>
      <c r="I69" s="33">
        <v>1995</v>
      </c>
      <c r="J69" s="330">
        <v>1.25</v>
      </c>
      <c r="K69" s="330">
        <v>1.5</v>
      </c>
      <c r="L69" s="33">
        <v>1995</v>
      </c>
      <c r="M69" s="14" t="s">
        <v>75</v>
      </c>
      <c r="N69" s="25"/>
      <c r="O69" s="25"/>
      <c r="P69" s="25"/>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row>
    <row r="70" spans="1:249" s="66" customFormat="1" x14ac:dyDescent="0.25">
      <c r="A70" s="39"/>
      <c r="B70" s="20" t="s">
        <v>84</v>
      </c>
      <c r="C70" s="20"/>
      <c r="D70" s="20"/>
      <c r="E70" s="20"/>
      <c r="F70" s="46"/>
      <c r="G70" s="291"/>
      <c r="H70" s="291"/>
      <c r="I70" s="30"/>
      <c r="J70" s="291"/>
      <c r="K70" s="291"/>
      <c r="L70" s="30"/>
      <c r="M70" s="18"/>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row>
    <row r="71" spans="1:249" s="28" customFormat="1" ht="15" x14ac:dyDescent="0.25">
      <c r="A71" s="38"/>
      <c r="B71" s="347" t="s">
        <v>85</v>
      </c>
      <c r="C71" s="347"/>
      <c r="D71" s="347"/>
      <c r="E71" s="347"/>
      <c r="F71" s="44">
        <v>10</v>
      </c>
      <c r="G71" s="330">
        <v>10</v>
      </c>
      <c r="H71" s="330">
        <v>15</v>
      </c>
      <c r="I71" s="33">
        <v>1995</v>
      </c>
      <c r="J71" s="330">
        <v>1</v>
      </c>
      <c r="K71" s="330">
        <v>2</v>
      </c>
      <c r="L71" s="33">
        <v>1995</v>
      </c>
      <c r="M71" s="14" t="s">
        <v>442</v>
      </c>
      <c r="N71" s="25"/>
      <c r="O71" s="25"/>
      <c r="P71" s="25"/>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row>
    <row r="72" spans="1:249" s="28" customFormat="1" ht="30" customHeight="1" x14ac:dyDescent="0.25">
      <c r="A72" s="38"/>
      <c r="B72" s="347" t="s">
        <v>86</v>
      </c>
      <c r="C72" s="347"/>
      <c r="D72" s="347"/>
      <c r="E72" s="347"/>
      <c r="F72" s="44">
        <v>10</v>
      </c>
      <c r="G72" s="330">
        <v>2</v>
      </c>
      <c r="H72" s="330">
        <v>5</v>
      </c>
      <c r="I72" s="33">
        <v>1995</v>
      </c>
      <c r="J72" s="330">
        <v>0.2</v>
      </c>
      <c r="K72" s="330">
        <v>0.5</v>
      </c>
      <c r="L72" s="33">
        <v>1995</v>
      </c>
      <c r="M72" s="14" t="s">
        <v>440</v>
      </c>
      <c r="N72" s="25"/>
      <c r="O72" s="25"/>
      <c r="P72" s="25"/>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row>
    <row r="73" spans="1:249" s="28" customFormat="1" ht="15" x14ac:dyDescent="0.25">
      <c r="A73" s="38"/>
      <c r="B73" s="347" t="s">
        <v>87</v>
      </c>
      <c r="C73" s="347"/>
      <c r="D73" s="347"/>
      <c r="E73" s="347"/>
      <c r="F73" s="44">
        <v>10</v>
      </c>
      <c r="G73" s="330">
        <v>21</v>
      </c>
      <c r="H73" s="330">
        <v>46</v>
      </c>
      <c r="I73" s="33">
        <v>1998</v>
      </c>
      <c r="J73" s="330" t="s">
        <v>373</v>
      </c>
      <c r="K73" s="330"/>
      <c r="L73" s="33"/>
      <c r="M73" s="14" t="s">
        <v>88</v>
      </c>
      <c r="N73" s="25"/>
      <c r="O73" s="25"/>
      <c r="P73" s="25"/>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row>
    <row r="74" spans="1:249" s="28" customFormat="1" ht="15" x14ac:dyDescent="0.25">
      <c r="A74" s="38"/>
      <c r="B74" s="347" t="s">
        <v>89</v>
      </c>
      <c r="C74" s="347"/>
      <c r="D74" s="347"/>
      <c r="E74" s="347"/>
      <c r="F74" s="44">
        <v>10</v>
      </c>
      <c r="G74" s="330">
        <v>2</v>
      </c>
      <c r="H74" s="330">
        <v>5</v>
      </c>
      <c r="I74" s="33">
        <v>1995</v>
      </c>
      <c r="J74" s="330">
        <v>0.2</v>
      </c>
      <c r="K74" s="330">
        <v>0.5</v>
      </c>
      <c r="L74" s="33">
        <v>1995</v>
      </c>
      <c r="M74" s="14" t="s">
        <v>441</v>
      </c>
      <c r="N74" s="25"/>
      <c r="O74" s="25"/>
      <c r="P74" s="25"/>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row>
    <row r="75" spans="1:249" s="65" customFormat="1" x14ac:dyDescent="0.25">
      <c r="A75" s="39"/>
      <c r="B75" s="20" t="s">
        <v>76</v>
      </c>
      <c r="C75" s="20"/>
      <c r="D75" s="20"/>
      <c r="E75" s="20"/>
      <c r="F75" s="295"/>
      <c r="G75" s="291"/>
      <c r="H75" s="291"/>
      <c r="I75" s="30"/>
      <c r="J75" s="291"/>
      <c r="K75" s="291"/>
      <c r="L75" s="30"/>
      <c r="M75" s="17"/>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row>
    <row r="76" spans="1:249" s="28" customFormat="1" ht="15" x14ac:dyDescent="0.25">
      <c r="A76" s="38"/>
      <c r="B76" s="347" t="s">
        <v>77</v>
      </c>
      <c r="C76" s="347"/>
      <c r="D76" s="347"/>
      <c r="E76" s="347"/>
      <c r="F76" s="44">
        <v>10</v>
      </c>
      <c r="G76" s="330">
        <v>5</v>
      </c>
      <c r="H76" s="330">
        <v>10</v>
      </c>
      <c r="I76" s="33">
        <v>1995</v>
      </c>
      <c r="J76" s="330" t="s">
        <v>373</v>
      </c>
      <c r="K76" s="330" t="s">
        <v>373</v>
      </c>
      <c r="L76" s="33"/>
      <c r="M76" s="14" t="s">
        <v>78</v>
      </c>
      <c r="N76" s="25"/>
      <c r="O76" s="25"/>
      <c r="P76" s="25"/>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row>
    <row r="77" spans="1:249" s="28" customFormat="1" ht="15" x14ac:dyDescent="0.25">
      <c r="A77" s="38"/>
      <c r="B77" s="347" t="s">
        <v>79</v>
      </c>
      <c r="C77" s="347"/>
      <c r="D77" s="347"/>
      <c r="E77" s="347"/>
      <c r="F77" s="44">
        <v>20</v>
      </c>
      <c r="G77" s="330">
        <v>10</v>
      </c>
      <c r="H77" s="331">
        <v>7112.5</v>
      </c>
      <c r="I77" s="33">
        <v>2013</v>
      </c>
      <c r="J77" s="330" t="s">
        <v>373</v>
      </c>
      <c r="K77" s="330" t="s">
        <v>373</v>
      </c>
      <c r="L77" s="33"/>
      <c r="M77" s="14" t="s">
        <v>80</v>
      </c>
      <c r="N77" s="25"/>
      <c r="O77" s="25"/>
      <c r="P77" s="25"/>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row>
    <row r="78" spans="1:249" s="28" customFormat="1" ht="15" x14ac:dyDescent="0.25">
      <c r="A78" s="38"/>
      <c r="B78" s="348" t="s">
        <v>81</v>
      </c>
      <c r="C78" s="348"/>
      <c r="D78" s="348"/>
      <c r="E78" s="348"/>
      <c r="F78" s="44">
        <v>10</v>
      </c>
      <c r="G78" s="330">
        <v>2</v>
      </c>
      <c r="H78" s="330">
        <v>5</v>
      </c>
      <c r="I78" s="33">
        <v>2001</v>
      </c>
      <c r="J78" s="330">
        <f>G78*0.1</f>
        <v>0.2</v>
      </c>
      <c r="K78" s="330">
        <f>H78*0.1</f>
        <v>0.5</v>
      </c>
      <c r="L78" s="33">
        <v>2001</v>
      </c>
      <c r="M78" s="55" t="s">
        <v>443</v>
      </c>
      <c r="N78" s="25"/>
      <c r="O78" s="25"/>
      <c r="P78" s="25"/>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row>
    <row r="79" spans="1:249" s="28" customFormat="1" ht="15" x14ac:dyDescent="0.25">
      <c r="A79" s="38"/>
      <c r="B79" s="348" t="s">
        <v>82</v>
      </c>
      <c r="C79" s="348"/>
      <c r="D79" s="348"/>
      <c r="E79" s="348"/>
      <c r="F79" s="44">
        <v>10</v>
      </c>
      <c r="G79" s="330">
        <v>7</v>
      </c>
      <c r="H79" s="330">
        <v>10</v>
      </c>
      <c r="I79" s="33">
        <v>2003</v>
      </c>
      <c r="J79" s="330">
        <v>0.5</v>
      </c>
      <c r="K79" s="330">
        <v>1</v>
      </c>
      <c r="L79" s="33">
        <v>1995</v>
      </c>
      <c r="M79" s="14" t="s">
        <v>83</v>
      </c>
      <c r="N79" s="25"/>
      <c r="O79" s="25"/>
      <c r="P79" s="25"/>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row>
    <row r="80" spans="1:249" s="66" customFormat="1" x14ac:dyDescent="0.25">
      <c r="A80" s="39"/>
      <c r="B80" s="20" t="s">
        <v>90</v>
      </c>
      <c r="C80" s="20"/>
      <c r="D80" s="20"/>
      <c r="E80" s="20"/>
      <c r="F80" s="295"/>
      <c r="G80" s="291"/>
      <c r="H80" s="291"/>
      <c r="I80" s="30"/>
      <c r="J80" s="291"/>
      <c r="K80" s="291"/>
      <c r="L80" s="30"/>
      <c r="M80" s="17"/>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row>
    <row r="81" spans="1:249" s="28" customFormat="1" ht="28.5" x14ac:dyDescent="0.25">
      <c r="A81" s="38"/>
      <c r="B81" s="347" t="s">
        <v>91</v>
      </c>
      <c r="C81" s="347"/>
      <c r="D81" s="347"/>
      <c r="E81" s="347"/>
      <c r="F81" s="44">
        <v>7</v>
      </c>
      <c r="G81" s="330">
        <v>2</v>
      </c>
      <c r="H81" s="330">
        <v>5</v>
      </c>
      <c r="I81" s="33">
        <v>2005</v>
      </c>
      <c r="J81" s="330">
        <v>0.1</v>
      </c>
      <c r="K81" s="330">
        <v>0.24</v>
      </c>
      <c r="L81" s="33">
        <v>2004</v>
      </c>
      <c r="M81" s="14" t="s">
        <v>444</v>
      </c>
      <c r="N81" s="25"/>
      <c r="O81" s="25"/>
      <c r="P81" s="25"/>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row>
    <row r="82" spans="1:249" s="28" customFormat="1" ht="15" x14ac:dyDescent="0.25">
      <c r="A82" s="38"/>
      <c r="B82" s="347" t="s">
        <v>92</v>
      </c>
      <c r="C82" s="347"/>
      <c r="D82" s="347"/>
      <c r="E82" s="347"/>
      <c r="F82" s="44">
        <v>7</v>
      </c>
      <c r="G82" s="282">
        <v>11</v>
      </c>
      <c r="H82" s="282">
        <v>24</v>
      </c>
      <c r="I82" s="33">
        <v>2004</v>
      </c>
      <c r="J82" s="282">
        <v>1.2</v>
      </c>
      <c r="K82" s="330">
        <v>5</v>
      </c>
      <c r="L82" s="33">
        <v>1998</v>
      </c>
      <c r="M82" s="14" t="s">
        <v>93</v>
      </c>
      <c r="N82" s="25"/>
      <c r="O82" s="25"/>
      <c r="P82" s="25"/>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row>
    <row r="83" spans="1:249" s="29" customFormat="1" ht="15" customHeight="1" x14ac:dyDescent="0.25">
      <c r="A83" s="38"/>
      <c r="B83" s="347" t="s">
        <v>445</v>
      </c>
      <c r="C83" s="347"/>
      <c r="D83" s="347"/>
      <c r="E83" s="347"/>
      <c r="F83" s="44">
        <v>10</v>
      </c>
      <c r="G83" s="330">
        <v>2</v>
      </c>
      <c r="H83" s="330">
        <v>2.5</v>
      </c>
      <c r="I83" s="33">
        <v>1995</v>
      </c>
      <c r="J83" s="330" t="s">
        <v>373</v>
      </c>
      <c r="K83" s="330" t="s">
        <v>373</v>
      </c>
      <c r="L83" s="33"/>
      <c r="M83" s="14" t="s">
        <v>38</v>
      </c>
      <c r="N83" s="25"/>
      <c r="O83" s="25"/>
      <c r="P83" s="25"/>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row>
    <row r="84" spans="1:249" s="28" customFormat="1" ht="15" x14ac:dyDescent="0.25">
      <c r="A84" s="38"/>
      <c r="B84" s="347" t="s">
        <v>94</v>
      </c>
      <c r="C84" s="347"/>
      <c r="D84" s="347"/>
      <c r="E84" s="347"/>
      <c r="F84" s="44">
        <v>7</v>
      </c>
      <c r="G84" s="330">
        <v>2.1</v>
      </c>
      <c r="H84" s="330">
        <v>26.1</v>
      </c>
      <c r="I84" s="33">
        <v>2005</v>
      </c>
      <c r="J84" s="330" t="s">
        <v>373</v>
      </c>
      <c r="K84" s="330" t="s">
        <v>373</v>
      </c>
      <c r="L84" s="33"/>
      <c r="M84" s="14" t="s">
        <v>95</v>
      </c>
      <c r="N84" s="25"/>
      <c r="O84" s="25"/>
      <c r="P84" s="25"/>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row>
    <row r="85" spans="1:249" s="28" customFormat="1" ht="15" customHeight="1" x14ac:dyDescent="0.25">
      <c r="A85" s="38"/>
      <c r="B85" s="347" t="s">
        <v>96</v>
      </c>
      <c r="C85" s="347"/>
      <c r="D85" s="347"/>
      <c r="E85" s="347"/>
      <c r="F85" s="44">
        <v>5</v>
      </c>
      <c r="G85" s="330">
        <v>10</v>
      </c>
      <c r="H85" s="330">
        <v>12</v>
      </c>
      <c r="I85" s="33">
        <v>1995</v>
      </c>
      <c r="J85" s="330" t="s">
        <v>373</v>
      </c>
      <c r="K85" s="330" t="s">
        <v>373</v>
      </c>
      <c r="L85" s="33"/>
      <c r="M85" s="14" t="s">
        <v>97</v>
      </c>
      <c r="N85" s="25"/>
      <c r="O85" s="25"/>
      <c r="P85" s="25"/>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row>
    <row r="86" spans="1:249" s="28" customFormat="1" ht="15" x14ac:dyDescent="0.25">
      <c r="A86" s="38"/>
      <c r="B86" s="347" t="s">
        <v>98</v>
      </c>
      <c r="C86" s="347"/>
      <c r="D86" s="347"/>
      <c r="E86" s="347"/>
      <c r="F86" s="44">
        <v>5</v>
      </c>
      <c r="G86" s="330">
        <v>5</v>
      </c>
      <c r="H86" s="330">
        <v>8</v>
      </c>
      <c r="I86" s="33">
        <v>1995</v>
      </c>
      <c r="J86" s="330">
        <v>0.5</v>
      </c>
      <c r="K86" s="330">
        <v>0.8</v>
      </c>
      <c r="L86" s="33">
        <v>1995</v>
      </c>
      <c r="M86" s="14" t="s">
        <v>99</v>
      </c>
      <c r="N86" s="25"/>
      <c r="O86" s="25"/>
      <c r="P86" s="25"/>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row>
    <row r="87" spans="1:249" s="28" customFormat="1" ht="15" x14ac:dyDescent="0.25">
      <c r="A87" s="38"/>
      <c r="B87" s="347" t="s">
        <v>100</v>
      </c>
      <c r="C87" s="347"/>
      <c r="D87" s="347"/>
      <c r="E87" s="347"/>
      <c r="F87" s="44">
        <v>5</v>
      </c>
      <c r="G87" s="330">
        <v>37</v>
      </c>
      <c r="H87" s="330">
        <v>40</v>
      </c>
      <c r="I87" s="33">
        <v>1995</v>
      </c>
      <c r="J87" s="330">
        <v>1.85</v>
      </c>
      <c r="K87" s="330">
        <v>2</v>
      </c>
      <c r="L87" s="33">
        <v>1995</v>
      </c>
      <c r="M87" s="14" t="s">
        <v>447</v>
      </c>
      <c r="N87" s="25"/>
      <c r="O87" s="25"/>
      <c r="P87" s="25"/>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row>
    <row r="88" spans="1:249" s="28" customFormat="1" ht="15" customHeight="1" x14ac:dyDescent="0.25">
      <c r="A88" s="38"/>
      <c r="B88" s="348" t="s">
        <v>101</v>
      </c>
      <c r="C88" s="348"/>
      <c r="D88" s="348"/>
      <c r="E88" s="348"/>
      <c r="F88" s="44">
        <v>20</v>
      </c>
      <c r="G88" s="330">
        <v>3</v>
      </c>
      <c r="H88" s="330">
        <v>5</v>
      </c>
      <c r="I88" s="33">
        <v>1995</v>
      </c>
      <c r="J88" s="330" t="s">
        <v>373</v>
      </c>
      <c r="K88" s="330" t="s">
        <v>373</v>
      </c>
      <c r="L88" s="33"/>
      <c r="M88" s="14" t="s">
        <v>97</v>
      </c>
      <c r="N88" s="25"/>
      <c r="O88" s="25"/>
      <c r="P88" s="25"/>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row>
    <row r="89" spans="1:249" s="28" customFormat="1" ht="28.5" x14ac:dyDescent="0.25">
      <c r="A89" s="38"/>
      <c r="B89" s="347" t="s">
        <v>102</v>
      </c>
      <c r="C89" s="347"/>
      <c r="D89" s="347"/>
      <c r="E89" s="347"/>
      <c r="F89" s="44">
        <v>10</v>
      </c>
      <c r="G89" s="330">
        <v>4</v>
      </c>
      <c r="H89" s="330">
        <v>8</v>
      </c>
      <c r="I89" s="33">
        <v>2005</v>
      </c>
      <c r="J89" s="330" t="s">
        <v>373</v>
      </c>
      <c r="K89" s="330" t="s">
        <v>373</v>
      </c>
      <c r="L89" s="33"/>
      <c r="M89" s="55" t="s">
        <v>446</v>
      </c>
      <c r="N89" s="25"/>
      <c r="O89" s="25"/>
      <c r="P89" s="25"/>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row>
    <row r="90" spans="1:249" s="65" customFormat="1" x14ac:dyDescent="0.25">
      <c r="A90" s="39"/>
      <c r="B90" s="20" t="s">
        <v>103</v>
      </c>
      <c r="C90" s="20"/>
      <c r="D90" s="20"/>
      <c r="E90" s="20"/>
      <c r="F90" s="295"/>
      <c r="G90" s="291"/>
      <c r="H90" s="291"/>
      <c r="I90" s="30"/>
      <c r="J90" s="291"/>
      <c r="K90" s="291"/>
      <c r="L90" s="30"/>
      <c r="M90" s="17"/>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row>
    <row r="91" spans="1:249" s="28" customFormat="1" ht="15" x14ac:dyDescent="0.25">
      <c r="A91" s="38"/>
      <c r="B91" s="348" t="s">
        <v>104</v>
      </c>
      <c r="C91" s="348"/>
      <c r="D91" s="348"/>
      <c r="E91" s="348"/>
      <c r="F91" s="44">
        <v>5</v>
      </c>
      <c r="G91" s="330">
        <v>0.8</v>
      </c>
      <c r="H91" s="330">
        <v>1.7</v>
      </c>
      <c r="I91" s="33">
        <v>2001</v>
      </c>
      <c r="J91" s="330">
        <v>0.09</v>
      </c>
      <c r="K91" s="330">
        <v>0.12</v>
      </c>
      <c r="L91" s="33">
        <v>2001</v>
      </c>
      <c r="M91" s="14" t="s">
        <v>105</v>
      </c>
      <c r="N91" s="25"/>
      <c r="O91" s="25"/>
      <c r="P91" s="25"/>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row>
    <row r="92" spans="1:249" s="28" customFormat="1" ht="30" customHeight="1" x14ac:dyDescent="0.25">
      <c r="A92" s="38"/>
      <c r="B92" s="347" t="s">
        <v>448</v>
      </c>
      <c r="C92" s="347"/>
      <c r="D92" s="347"/>
      <c r="E92" s="347"/>
      <c r="F92" s="44" t="s">
        <v>373</v>
      </c>
      <c r="G92" s="360">
        <v>4000</v>
      </c>
      <c r="H92" s="360"/>
      <c r="I92" s="33">
        <v>1995</v>
      </c>
      <c r="J92" s="330">
        <v>400</v>
      </c>
      <c r="K92" s="330">
        <v>600</v>
      </c>
      <c r="L92" s="33">
        <v>1995</v>
      </c>
      <c r="M92" s="14" t="s">
        <v>449</v>
      </c>
      <c r="N92" s="25"/>
      <c r="O92" s="25"/>
      <c r="P92" s="25"/>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row>
    <row r="93" spans="1:249" s="28" customFormat="1" ht="30" customHeight="1" x14ac:dyDescent="0.25">
      <c r="A93" s="38"/>
      <c r="B93" s="347" t="s">
        <v>450</v>
      </c>
      <c r="C93" s="347"/>
      <c r="D93" s="347"/>
      <c r="E93" s="347"/>
      <c r="F93" s="44" t="s">
        <v>373</v>
      </c>
      <c r="G93" s="360">
        <v>3200</v>
      </c>
      <c r="H93" s="360"/>
      <c r="I93" s="33">
        <v>1995</v>
      </c>
      <c r="J93" s="330">
        <v>400</v>
      </c>
      <c r="K93" s="330">
        <v>480</v>
      </c>
      <c r="L93" s="33">
        <v>1995</v>
      </c>
      <c r="M93" s="14" t="s">
        <v>451</v>
      </c>
      <c r="N93" s="25"/>
      <c r="O93" s="25"/>
      <c r="P93" s="25"/>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row>
    <row r="94" spans="1:249" s="28" customFormat="1" ht="30" customHeight="1" x14ac:dyDescent="0.25">
      <c r="A94" s="38"/>
      <c r="B94" s="347" t="s">
        <v>452</v>
      </c>
      <c r="C94" s="347"/>
      <c r="D94" s="347"/>
      <c r="E94" s="347"/>
      <c r="F94" s="44" t="s">
        <v>373</v>
      </c>
      <c r="G94" s="360">
        <v>2800</v>
      </c>
      <c r="H94" s="360"/>
      <c r="I94" s="33">
        <v>1995</v>
      </c>
      <c r="J94" s="330">
        <v>400</v>
      </c>
      <c r="K94" s="330">
        <v>420</v>
      </c>
      <c r="L94" s="33">
        <v>1995</v>
      </c>
      <c r="M94" s="14" t="s">
        <v>453</v>
      </c>
      <c r="N94" s="25"/>
      <c r="O94" s="25"/>
      <c r="P94" s="25"/>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row>
    <row r="95" spans="1:249" s="28" customFormat="1" ht="30" customHeight="1" x14ac:dyDescent="0.25">
      <c r="A95" s="38"/>
      <c r="B95" s="347" t="s">
        <v>109</v>
      </c>
      <c r="C95" s="370"/>
      <c r="D95" s="370"/>
      <c r="E95" s="370"/>
      <c r="F95" s="44">
        <v>20</v>
      </c>
      <c r="G95" s="330">
        <v>5</v>
      </c>
      <c r="H95" s="330">
        <v>10</v>
      </c>
      <c r="I95" s="33">
        <v>1995</v>
      </c>
      <c r="J95" s="330">
        <v>2.5</v>
      </c>
      <c r="K95" s="330">
        <v>5</v>
      </c>
      <c r="L95" s="33">
        <v>1995</v>
      </c>
      <c r="M95" s="14" t="s">
        <v>110</v>
      </c>
      <c r="N95" s="25"/>
      <c r="O95" s="25"/>
      <c r="P95" s="25"/>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row>
    <row r="96" spans="1:249" s="28" customFormat="1" ht="15" x14ac:dyDescent="0.25">
      <c r="A96" s="38"/>
      <c r="B96" s="347" t="s">
        <v>111</v>
      </c>
      <c r="C96" s="347"/>
      <c r="D96" s="347"/>
      <c r="E96" s="347"/>
      <c r="F96" s="44">
        <v>5</v>
      </c>
      <c r="G96" s="330">
        <v>9</v>
      </c>
      <c r="H96" s="330">
        <v>12</v>
      </c>
      <c r="I96" s="33">
        <v>2004</v>
      </c>
      <c r="J96" s="330">
        <v>0.18</v>
      </c>
      <c r="K96" s="330">
        <v>0.24</v>
      </c>
      <c r="L96" s="33">
        <v>2004</v>
      </c>
      <c r="M96" s="14" t="s">
        <v>454</v>
      </c>
      <c r="N96" s="25"/>
      <c r="O96" s="25"/>
      <c r="P96" s="25"/>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row>
    <row r="97" spans="1:249" s="28" customFormat="1" ht="15" x14ac:dyDescent="0.25">
      <c r="A97" s="38"/>
      <c r="B97" s="347" t="s">
        <v>112</v>
      </c>
      <c r="C97" s="347"/>
      <c r="D97" s="347"/>
      <c r="E97" s="347"/>
      <c r="F97" s="44" t="s">
        <v>373</v>
      </c>
      <c r="G97" s="330" t="s">
        <v>373</v>
      </c>
      <c r="H97" s="330" t="s">
        <v>373</v>
      </c>
      <c r="I97" s="33"/>
      <c r="J97" s="330">
        <v>50</v>
      </c>
      <c r="K97" s="330">
        <v>165</v>
      </c>
      <c r="L97" s="33">
        <v>2013</v>
      </c>
      <c r="M97" s="14" t="s">
        <v>456</v>
      </c>
      <c r="N97" s="25"/>
      <c r="O97" s="25"/>
      <c r="P97" s="25"/>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row>
    <row r="98" spans="1:249" s="28" customFormat="1" ht="15" x14ac:dyDescent="0.25">
      <c r="A98" s="38"/>
      <c r="B98" s="347" t="s">
        <v>113</v>
      </c>
      <c r="C98" s="347"/>
      <c r="D98" s="347"/>
      <c r="E98" s="347"/>
      <c r="F98" s="44">
        <v>10</v>
      </c>
      <c r="G98" s="330">
        <v>70</v>
      </c>
      <c r="H98" s="330">
        <v>150</v>
      </c>
      <c r="I98" s="33">
        <v>1995</v>
      </c>
      <c r="J98" s="330">
        <v>0.5</v>
      </c>
      <c r="K98" s="330">
        <v>3.5</v>
      </c>
      <c r="L98" s="33">
        <v>1995</v>
      </c>
      <c r="M98" s="14" t="s">
        <v>455</v>
      </c>
      <c r="N98" s="25"/>
      <c r="O98" s="25"/>
      <c r="P98" s="25"/>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row>
    <row r="99" spans="1:249" s="28" customFormat="1" ht="30" customHeight="1" x14ac:dyDescent="0.25">
      <c r="A99" s="38"/>
      <c r="B99" s="348" t="s">
        <v>114</v>
      </c>
      <c r="C99" s="348"/>
      <c r="D99" s="348"/>
      <c r="E99" s="348"/>
      <c r="F99" s="44">
        <v>10</v>
      </c>
      <c r="G99" s="330">
        <v>105</v>
      </c>
      <c r="H99" s="330">
        <v>180</v>
      </c>
      <c r="I99" s="33">
        <v>1995</v>
      </c>
      <c r="J99" s="330">
        <v>1.7</v>
      </c>
      <c r="K99" s="330">
        <v>2.5</v>
      </c>
      <c r="L99" s="33">
        <v>1995</v>
      </c>
      <c r="M99" s="14" t="s">
        <v>115</v>
      </c>
      <c r="N99" s="25"/>
      <c r="O99" s="25"/>
      <c r="P99" s="25"/>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row>
    <row r="100" spans="1:249" s="65" customFormat="1" x14ac:dyDescent="0.25">
      <c r="A100" s="39"/>
      <c r="B100" s="20" t="s">
        <v>116</v>
      </c>
      <c r="C100" s="20"/>
      <c r="D100" s="20"/>
      <c r="E100" s="20"/>
      <c r="F100" s="295"/>
      <c r="G100" s="291"/>
      <c r="H100" s="291"/>
      <c r="I100" s="30"/>
      <c r="J100" s="291"/>
      <c r="K100" s="291"/>
      <c r="L100" s="30"/>
      <c r="M100" s="17"/>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row>
    <row r="101" spans="1:249" s="28" customFormat="1" ht="15" x14ac:dyDescent="0.25">
      <c r="A101" s="38"/>
      <c r="B101" s="348" t="s">
        <v>117</v>
      </c>
      <c r="C101" s="348"/>
      <c r="D101" s="348"/>
      <c r="E101" s="348"/>
      <c r="F101" s="44">
        <v>10</v>
      </c>
      <c r="G101" s="330">
        <v>0.3</v>
      </c>
      <c r="H101" s="330">
        <v>2</v>
      </c>
      <c r="I101" s="33">
        <v>2004</v>
      </c>
      <c r="J101" s="360">
        <v>0.02</v>
      </c>
      <c r="K101" s="360"/>
      <c r="L101" s="33">
        <v>1995</v>
      </c>
      <c r="M101" s="14" t="s">
        <v>457</v>
      </c>
      <c r="N101" s="25"/>
      <c r="O101" s="25"/>
      <c r="P101" s="25"/>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row>
    <row r="102" spans="1:249" s="28" customFormat="1" ht="15" x14ac:dyDescent="0.25">
      <c r="A102" s="38"/>
      <c r="B102" s="347" t="s">
        <v>458</v>
      </c>
      <c r="C102" s="347"/>
      <c r="D102" s="347"/>
      <c r="E102" s="347"/>
      <c r="F102" s="45">
        <v>10</v>
      </c>
      <c r="G102" s="330">
        <v>0.5</v>
      </c>
      <c r="H102" s="330">
        <v>2.1</v>
      </c>
      <c r="I102" s="33">
        <v>2005</v>
      </c>
      <c r="J102" s="330"/>
      <c r="K102" s="330"/>
      <c r="L102" s="33"/>
      <c r="M102" s="55" t="s">
        <v>459</v>
      </c>
      <c r="N102" s="25"/>
      <c r="O102" s="25"/>
      <c r="P102" s="25"/>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row>
    <row r="103" spans="1:249" s="65" customFormat="1" x14ac:dyDescent="0.25">
      <c r="A103" s="39"/>
      <c r="B103" s="20" t="s">
        <v>118</v>
      </c>
      <c r="C103" s="143"/>
      <c r="D103" s="143"/>
      <c r="E103" s="143"/>
      <c r="F103" s="46"/>
      <c r="G103" s="291"/>
      <c r="H103" s="291"/>
      <c r="I103" s="30"/>
      <c r="J103" s="291"/>
      <c r="K103" s="291"/>
      <c r="L103" s="30"/>
      <c r="M103" s="18"/>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row>
    <row r="104" spans="1:249" s="28" customFormat="1" ht="15" x14ac:dyDescent="0.25">
      <c r="A104" s="38"/>
      <c r="B104" s="348" t="s">
        <v>119</v>
      </c>
      <c r="C104" s="348"/>
      <c r="D104" s="348"/>
      <c r="E104" s="348"/>
      <c r="F104" s="44" t="s">
        <v>373</v>
      </c>
      <c r="G104" s="330" t="s">
        <v>373</v>
      </c>
      <c r="H104" s="330" t="s">
        <v>373</v>
      </c>
      <c r="I104" s="33"/>
      <c r="J104" s="330">
        <v>100</v>
      </c>
      <c r="K104" s="330">
        <v>150</v>
      </c>
      <c r="L104" s="33">
        <v>1995</v>
      </c>
      <c r="M104" s="14" t="s">
        <v>465</v>
      </c>
      <c r="N104" s="25"/>
      <c r="O104" s="25"/>
      <c r="P104" s="25"/>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row>
    <row r="105" spans="1:249" s="28" customFormat="1" ht="15" x14ac:dyDescent="0.25">
      <c r="A105" s="38"/>
      <c r="B105" s="348" t="s">
        <v>120</v>
      </c>
      <c r="C105" s="348"/>
      <c r="D105" s="348"/>
      <c r="E105" s="348"/>
      <c r="F105" s="44" t="s">
        <v>373</v>
      </c>
      <c r="G105" s="330" t="s">
        <v>373</v>
      </c>
      <c r="H105" s="330" t="s">
        <v>373</v>
      </c>
      <c r="I105" s="33"/>
      <c r="J105" s="330">
        <v>100</v>
      </c>
      <c r="K105" s="330">
        <v>150</v>
      </c>
      <c r="L105" s="33">
        <v>1995</v>
      </c>
      <c r="M105" s="14" t="s">
        <v>465</v>
      </c>
      <c r="N105" s="25"/>
      <c r="O105" s="25"/>
      <c r="P105" s="25"/>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row>
    <row r="106" spans="1:249" s="28" customFormat="1" ht="30" customHeight="1" x14ac:dyDescent="0.25">
      <c r="A106" s="38"/>
      <c r="B106" s="347" t="s">
        <v>448</v>
      </c>
      <c r="C106" s="347"/>
      <c r="D106" s="347"/>
      <c r="E106" s="347"/>
      <c r="F106" s="44" t="s">
        <v>373</v>
      </c>
      <c r="G106" s="360">
        <v>4000</v>
      </c>
      <c r="H106" s="360"/>
      <c r="I106" s="33">
        <v>1995</v>
      </c>
      <c r="J106" s="330">
        <v>400</v>
      </c>
      <c r="K106" s="330">
        <v>600</v>
      </c>
      <c r="L106" s="33">
        <v>1995</v>
      </c>
      <c r="M106" s="14" t="s">
        <v>460</v>
      </c>
      <c r="N106" s="25"/>
      <c r="O106" s="25"/>
      <c r="P106" s="25"/>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row>
    <row r="107" spans="1:249" s="28" customFormat="1" ht="30" customHeight="1" x14ac:dyDescent="0.25">
      <c r="A107" s="38"/>
      <c r="B107" s="347" t="s">
        <v>450</v>
      </c>
      <c r="C107" s="347"/>
      <c r="D107" s="347"/>
      <c r="E107" s="347"/>
      <c r="F107" s="44" t="s">
        <v>373</v>
      </c>
      <c r="G107" s="360">
        <v>3200</v>
      </c>
      <c r="H107" s="360"/>
      <c r="I107" s="33">
        <v>1995</v>
      </c>
      <c r="J107" s="330">
        <v>400</v>
      </c>
      <c r="K107" s="330">
        <v>480</v>
      </c>
      <c r="L107" s="33">
        <v>1995</v>
      </c>
      <c r="M107" s="14" t="s">
        <v>461</v>
      </c>
      <c r="N107" s="25"/>
      <c r="O107" s="25"/>
      <c r="P107" s="25"/>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row>
    <row r="108" spans="1:249" s="28" customFormat="1" ht="30" customHeight="1" x14ac:dyDescent="0.25">
      <c r="A108" s="38"/>
      <c r="B108" s="347" t="s">
        <v>462</v>
      </c>
      <c r="C108" s="347"/>
      <c r="D108" s="347"/>
      <c r="E108" s="347"/>
      <c r="F108" s="44" t="s">
        <v>373</v>
      </c>
      <c r="G108" s="360">
        <v>2800</v>
      </c>
      <c r="H108" s="360"/>
      <c r="I108" s="33">
        <v>1995</v>
      </c>
      <c r="J108" s="330">
        <v>400</v>
      </c>
      <c r="K108" s="330">
        <v>420</v>
      </c>
      <c r="L108" s="33">
        <v>1995</v>
      </c>
      <c r="M108" s="14" t="s">
        <v>463</v>
      </c>
      <c r="N108" s="25"/>
      <c r="O108" s="25"/>
      <c r="P108" s="25"/>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row>
    <row r="109" spans="1:249" s="28" customFormat="1" ht="15" x14ac:dyDescent="0.25">
      <c r="A109" s="38"/>
      <c r="B109" s="347" t="s">
        <v>121</v>
      </c>
      <c r="C109" s="347"/>
      <c r="D109" s="347"/>
      <c r="E109" s="347"/>
      <c r="F109" s="44" t="s">
        <v>373</v>
      </c>
      <c r="G109" s="330" t="s">
        <v>373</v>
      </c>
      <c r="H109" s="330" t="s">
        <v>373</v>
      </c>
      <c r="I109" s="33"/>
      <c r="J109" s="330">
        <v>120</v>
      </c>
      <c r="K109" s="330">
        <v>240</v>
      </c>
      <c r="L109" s="33">
        <v>1995</v>
      </c>
      <c r="M109" s="14" t="s">
        <v>122</v>
      </c>
      <c r="N109" s="25"/>
      <c r="O109" s="25"/>
      <c r="P109" s="25"/>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row>
    <row r="110" spans="1:249" s="28" customFormat="1" ht="15" customHeight="1" x14ac:dyDescent="0.25">
      <c r="A110" s="38"/>
      <c r="B110" s="348" t="s">
        <v>123</v>
      </c>
      <c r="C110" s="348"/>
      <c r="D110" s="348"/>
      <c r="E110" s="348"/>
      <c r="F110" s="44">
        <v>5</v>
      </c>
      <c r="G110" s="330">
        <v>6</v>
      </c>
      <c r="H110" s="330">
        <v>8</v>
      </c>
      <c r="I110" s="33">
        <v>2004</v>
      </c>
      <c r="J110" s="330">
        <v>0.12</v>
      </c>
      <c r="K110" s="330">
        <v>0.16</v>
      </c>
      <c r="L110" s="33">
        <v>2004</v>
      </c>
      <c r="M110" s="14" t="s">
        <v>124</v>
      </c>
      <c r="N110" s="25"/>
      <c r="O110" s="25"/>
      <c r="P110" s="25"/>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row>
    <row r="111" spans="1:249" s="28" customFormat="1" ht="30" customHeight="1" x14ac:dyDescent="0.25">
      <c r="A111" s="38"/>
      <c r="B111" s="348" t="s">
        <v>125</v>
      </c>
      <c r="C111" s="348"/>
      <c r="D111" s="348"/>
      <c r="E111" s="348"/>
      <c r="F111" s="44">
        <v>5</v>
      </c>
      <c r="G111" s="330">
        <v>6</v>
      </c>
      <c r="H111" s="330">
        <v>10</v>
      </c>
      <c r="I111" s="33">
        <v>2004</v>
      </c>
      <c r="J111" s="330">
        <v>0.12</v>
      </c>
      <c r="K111" s="330">
        <v>0.2</v>
      </c>
      <c r="L111" s="33">
        <v>2004</v>
      </c>
      <c r="M111" s="14" t="s">
        <v>126</v>
      </c>
      <c r="N111" s="25"/>
      <c r="O111" s="25"/>
      <c r="P111" s="25"/>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row>
    <row r="112" spans="1:249" s="28" customFormat="1" ht="15" customHeight="1" x14ac:dyDescent="0.25">
      <c r="A112" s="38"/>
      <c r="B112" s="348" t="s">
        <v>127</v>
      </c>
      <c r="C112" s="348"/>
      <c r="D112" s="348"/>
      <c r="E112" s="348"/>
      <c r="F112" s="44">
        <v>5</v>
      </c>
      <c r="G112" s="330">
        <v>12</v>
      </c>
      <c r="H112" s="330">
        <v>18</v>
      </c>
      <c r="I112" s="33">
        <v>2004</v>
      </c>
      <c r="J112" s="330">
        <v>0.24</v>
      </c>
      <c r="K112" s="330">
        <v>0.36</v>
      </c>
      <c r="L112" s="33">
        <v>2004</v>
      </c>
      <c r="M112" s="14" t="s">
        <v>128</v>
      </c>
      <c r="N112" s="25"/>
      <c r="O112" s="25"/>
      <c r="P112" s="25"/>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row>
    <row r="113" spans="1:249" s="28" customFormat="1" ht="15" x14ac:dyDescent="0.25">
      <c r="A113" s="38"/>
      <c r="B113" s="348" t="s">
        <v>129</v>
      </c>
      <c r="C113" s="348"/>
      <c r="D113" s="348"/>
      <c r="E113" s="348"/>
      <c r="F113" s="44">
        <v>5</v>
      </c>
      <c r="G113" s="330">
        <v>27</v>
      </c>
      <c r="H113" s="330">
        <v>40</v>
      </c>
      <c r="I113" s="33">
        <v>2004</v>
      </c>
      <c r="J113" s="330">
        <v>0.54</v>
      </c>
      <c r="K113" s="330">
        <v>0.78</v>
      </c>
      <c r="L113" s="33">
        <v>2004</v>
      </c>
      <c r="M113" s="14" t="s">
        <v>130</v>
      </c>
      <c r="N113" s="25"/>
      <c r="O113" s="25"/>
      <c r="P113" s="25"/>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row>
    <row r="114" spans="1:249" s="28" customFormat="1" ht="29.25" customHeight="1" x14ac:dyDescent="0.25">
      <c r="A114" s="38"/>
      <c r="B114" s="348" t="s">
        <v>131</v>
      </c>
      <c r="C114" s="348"/>
      <c r="D114" s="348"/>
      <c r="E114" s="348"/>
      <c r="F114" s="44" t="s">
        <v>373</v>
      </c>
      <c r="G114" s="330" t="s">
        <v>373</v>
      </c>
      <c r="H114" s="330" t="s">
        <v>373</v>
      </c>
      <c r="I114" s="33"/>
      <c r="J114" s="330">
        <v>175</v>
      </c>
      <c r="K114" s="330">
        <v>250</v>
      </c>
      <c r="L114" s="33">
        <v>1995</v>
      </c>
      <c r="M114" s="14" t="s">
        <v>464</v>
      </c>
      <c r="N114" s="25"/>
      <c r="O114" s="25"/>
      <c r="P114" s="25"/>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row>
    <row r="115" spans="1:249" s="28" customFormat="1" ht="15" x14ac:dyDescent="0.25">
      <c r="A115" s="38"/>
      <c r="B115" s="348" t="s">
        <v>132</v>
      </c>
      <c r="C115" s="348"/>
      <c r="D115" s="348"/>
      <c r="E115" s="348"/>
      <c r="F115" s="44">
        <v>20</v>
      </c>
      <c r="G115" s="330">
        <v>275</v>
      </c>
      <c r="H115" s="330">
        <v>550</v>
      </c>
      <c r="I115" s="33">
        <v>1995</v>
      </c>
      <c r="J115" s="330">
        <v>13.75</v>
      </c>
      <c r="K115" s="330">
        <v>27.5</v>
      </c>
      <c r="L115" s="33">
        <v>1995</v>
      </c>
      <c r="M115" s="55" t="s">
        <v>133</v>
      </c>
      <c r="N115" s="25"/>
      <c r="O115" s="25"/>
      <c r="P115" s="25"/>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row>
    <row r="116" spans="1:249" s="28" customFormat="1" ht="15" x14ac:dyDescent="0.25">
      <c r="A116" s="38"/>
      <c r="B116" s="347" t="s">
        <v>134</v>
      </c>
      <c r="C116" s="347"/>
      <c r="D116" s="347"/>
      <c r="E116" s="347"/>
      <c r="F116" s="44" t="s">
        <v>373</v>
      </c>
      <c r="G116" s="330" t="s">
        <v>373</v>
      </c>
      <c r="H116" s="330" t="s">
        <v>373</v>
      </c>
      <c r="I116" s="33"/>
      <c r="J116" s="330">
        <v>50</v>
      </c>
      <c r="K116" s="330">
        <v>100</v>
      </c>
      <c r="L116" s="33">
        <v>1995</v>
      </c>
      <c r="M116" s="14" t="s">
        <v>467</v>
      </c>
      <c r="N116" s="25"/>
      <c r="O116" s="25"/>
      <c r="P116" s="25"/>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c r="HE116" s="21"/>
      <c r="HF116" s="21"/>
      <c r="HG116" s="21"/>
      <c r="HH116" s="21"/>
      <c r="HI116" s="21"/>
      <c r="HJ116" s="21"/>
      <c r="HK116" s="21"/>
      <c r="HL116" s="21"/>
      <c r="HM116" s="21"/>
      <c r="HN116" s="21"/>
      <c r="HO116" s="21"/>
      <c r="HP116" s="21"/>
      <c r="HQ116" s="21"/>
      <c r="HR116" s="21"/>
      <c r="HS116" s="21"/>
      <c r="HT116" s="21"/>
      <c r="HU116" s="21"/>
      <c r="HV116" s="21"/>
      <c r="HW116" s="21"/>
      <c r="HX116" s="21"/>
      <c r="HY116" s="21"/>
      <c r="HZ116" s="21"/>
      <c r="IA116" s="21"/>
      <c r="IB116" s="21"/>
      <c r="IC116" s="21"/>
      <c r="ID116" s="21"/>
      <c r="IE116" s="21"/>
      <c r="IF116" s="21"/>
      <c r="IG116" s="21"/>
      <c r="IH116" s="21"/>
      <c r="II116" s="21"/>
      <c r="IJ116" s="21"/>
      <c r="IK116" s="21"/>
      <c r="IL116" s="21"/>
      <c r="IM116" s="21"/>
      <c r="IN116" s="21"/>
      <c r="IO116" s="21"/>
    </row>
    <row r="117" spans="1:249" s="28" customFormat="1" ht="15" x14ac:dyDescent="0.25">
      <c r="A117" s="38"/>
      <c r="B117" s="348" t="s">
        <v>136</v>
      </c>
      <c r="C117" s="348"/>
      <c r="D117" s="348"/>
      <c r="E117" s="348"/>
      <c r="F117" s="44">
        <v>2</v>
      </c>
      <c r="G117" s="330">
        <v>10</v>
      </c>
      <c r="H117" s="330">
        <v>28</v>
      </c>
      <c r="I117" s="33">
        <v>2005</v>
      </c>
      <c r="J117" s="330" t="s">
        <v>373</v>
      </c>
      <c r="K117" s="330" t="s">
        <v>373</v>
      </c>
      <c r="L117" s="33"/>
      <c r="M117" s="14" t="s">
        <v>97</v>
      </c>
      <c r="N117" s="25"/>
      <c r="O117" s="25"/>
      <c r="P117" s="25"/>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c r="IM117" s="21"/>
      <c r="IN117" s="21"/>
      <c r="IO117" s="21"/>
    </row>
    <row r="118" spans="1:249" s="28" customFormat="1" ht="15" x14ac:dyDescent="0.25">
      <c r="A118" s="38"/>
      <c r="B118" s="348" t="s">
        <v>137</v>
      </c>
      <c r="C118" s="348"/>
      <c r="D118" s="348"/>
      <c r="E118" s="348"/>
      <c r="F118" s="44">
        <v>2</v>
      </c>
      <c r="G118" s="330">
        <v>100</v>
      </c>
      <c r="H118" s="330">
        <v>200</v>
      </c>
      <c r="I118" s="33">
        <v>1995</v>
      </c>
      <c r="J118" s="330" t="s">
        <v>373</v>
      </c>
      <c r="K118" s="330" t="s">
        <v>373</v>
      </c>
      <c r="L118" s="33"/>
      <c r="M118" s="14" t="s">
        <v>138</v>
      </c>
      <c r="N118" s="25"/>
      <c r="O118" s="25"/>
      <c r="P118" s="25"/>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row>
    <row r="119" spans="1:249" s="28" customFormat="1" ht="15" x14ac:dyDescent="0.25">
      <c r="A119" s="38"/>
      <c r="B119" s="348" t="s">
        <v>139</v>
      </c>
      <c r="C119" s="348"/>
      <c r="D119" s="348"/>
      <c r="E119" s="348"/>
      <c r="F119" s="44">
        <v>20</v>
      </c>
      <c r="G119" s="330">
        <v>100</v>
      </c>
      <c r="H119" s="330">
        <v>200</v>
      </c>
      <c r="I119" s="33">
        <v>1998</v>
      </c>
      <c r="J119" s="330">
        <v>5</v>
      </c>
      <c r="K119" s="330">
        <v>10</v>
      </c>
      <c r="L119" s="33">
        <v>1995</v>
      </c>
      <c r="M119" s="14" t="s">
        <v>140</v>
      </c>
      <c r="N119" s="25"/>
      <c r="O119" s="25"/>
      <c r="P119" s="25"/>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c r="IM119" s="21"/>
      <c r="IN119" s="21"/>
      <c r="IO119" s="21"/>
    </row>
    <row r="120" spans="1:249" s="28" customFormat="1" ht="30" customHeight="1" x14ac:dyDescent="0.25">
      <c r="A120" s="38"/>
      <c r="B120" s="348" t="s">
        <v>141</v>
      </c>
      <c r="C120" s="348"/>
      <c r="D120" s="348"/>
      <c r="E120" s="348"/>
      <c r="F120" s="44">
        <v>20</v>
      </c>
      <c r="G120" s="330">
        <v>50</v>
      </c>
      <c r="H120" s="330">
        <v>100</v>
      </c>
      <c r="I120" s="33">
        <v>1995</v>
      </c>
      <c r="J120" s="330">
        <v>2.5</v>
      </c>
      <c r="K120" s="330">
        <v>5</v>
      </c>
      <c r="L120" s="33">
        <v>1995</v>
      </c>
      <c r="M120" s="14" t="s">
        <v>466</v>
      </c>
      <c r="N120" s="25"/>
      <c r="O120" s="25"/>
      <c r="P120" s="25"/>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21"/>
      <c r="DD120" s="21"/>
      <c r="DE120" s="21"/>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21"/>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c r="HE120" s="21"/>
      <c r="HF120" s="21"/>
      <c r="HG120" s="21"/>
      <c r="HH120" s="21"/>
      <c r="HI120" s="21"/>
      <c r="HJ120" s="21"/>
      <c r="HK120" s="21"/>
      <c r="HL120" s="21"/>
      <c r="HM120" s="21"/>
      <c r="HN120" s="21"/>
      <c r="HO120" s="21"/>
      <c r="HP120" s="21"/>
      <c r="HQ120" s="21"/>
      <c r="HR120" s="21"/>
      <c r="HS120" s="21"/>
      <c r="HT120" s="21"/>
      <c r="HU120" s="21"/>
      <c r="HV120" s="21"/>
      <c r="HW120" s="21"/>
      <c r="HX120" s="21"/>
      <c r="HY120" s="21"/>
      <c r="HZ120" s="21"/>
      <c r="IA120" s="21"/>
      <c r="IB120" s="21"/>
      <c r="IC120" s="21"/>
      <c r="ID120" s="21"/>
      <c r="IE120" s="21"/>
      <c r="IF120" s="21"/>
      <c r="IG120" s="21"/>
      <c r="IH120" s="21"/>
      <c r="II120" s="21"/>
      <c r="IJ120" s="21"/>
      <c r="IK120" s="21"/>
      <c r="IL120" s="21"/>
      <c r="IM120" s="21"/>
      <c r="IN120" s="21"/>
      <c r="IO120" s="21"/>
    </row>
    <row r="121" spans="1:249" s="28" customFormat="1" ht="15" customHeight="1" x14ac:dyDescent="0.25">
      <c r="A121" s="38"/>
      <c r="B121" s="348" t="s">
        <v>142</v>
      </c>
      <c r="C121" s="348"/>
      <c r="D121" s="348"/>
      <c r="E121" s="348"/>
      <c r="F121" s="44">
        <v>20</v>
      </c>
      <c r="G121" s="330">
        <v>250</v>
      </c>
      <c r="H121" s="330">
        <v>500</v>
      </c>
      <c r="I121" s="33">
        <v>1995</v>
      </c>
      <c r="J121" s="330">
        <v>12.5</v>
      </c>
      <c r="K121" s="330">
        <v>25</v>
      </c>
      <c r="L121" s="33">
        <v>1995</v>
      </c>
      <c r="M121" s="14" t="s">
        <v>143</v>
      </c>
      <c r="N121" s="25"/>
      <c r="O121" s="25"/>
      <c r="P121" s="25"/>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c r="CW121" s="21"/>
      <c r="CX121" s="21"/>
      <c r="CY121" s="21"/>
      <c r="CZ121" s="21"/>
      <c r="DA121" s="21"/>
      <c r="DB121" s="21"/>
      <c r="DC121" s="21"/>
      <c r="DD121" s="21"/>
      <c r="DE121" s="21"/>
      <c r="DF121" s="21"/>
      <c r="DG121" s="21"/>
      <c r="DH121" s="21"/>
      <c r="DI121" s="21"/>
      <c r="DJ121" s="21"/>
      <c r="DK121" s="21"/>
      <c r="DL121" s="21"/>
      <c r="DM121" s="21"/>
      <c r="DN121" s="21"/>
      <c r="DO121" s="21"/>
      <c r="DP121" s="21"/>
      <c r="DQ121" s="21"/>
      <c r="DR121" s="21"/>
      <c r="DS121" s="21"/>
      <c r="DT121" s="21"/>
      <c r="DU121" s="21"/>
      <c r="DV121" s="21"/>
      <c r="DW121" s="21"/>
      <c r="DX121" s="21"/>
      <c r="DY121" s="21"/>
      <c r="DZ121" s="21"/>
      <c r="EA121" s="21"/>
      <c r="EB121" s="21"/>
      <c r="EC121" s="21"/>
      <c r="ED121" s="21"/>
      <c r="EE121" s="21"/>
      <c r="EF121" s="21"/>
      <c r="EG121" s="21"/>
      <c r="EH121" s="21"/>
      <c r="EI121" s="21"/>
      <c r="EJ121" s="21"/>
      <c r="EK121" s="21"/>
      <c r="EL121" s="21"/>
      <c r="EM121" s="21"/>
      <c r="EN121" s="21"/>
      <c r="EO121" s="21"/>
      <c r="EP121" s="21"/>
      <c r="EQ121" s="21"/>
      <c r="ER121" s="21"/>
      <c r="ES121" s="21"/>
      <c r="ET121" s="21"/>
      <c r="EU121" s="21"/>
      <c r="EV121" s="21"/>
      <c r="EW121" s="21"/>
      <c r="EX121" s="21"/>
      <c r="EY121" s="21"/>
      <c r="EZ121" s="21"/>
      <c r="FA121" s="21"/>
      <c r="FB121" s="21"/>
      <c r="FC121" s="21"/>
      <c r="FD121" s="21"/>
      <c r="FE121" s="21"/>
      <c r="FF121" s="21"/>
      <c r="FG121" s="21"/>
      <c r="FH121" s="21"/>
      <c r="FI121" s="21"/>
      <c r="FJ121" s="21"/>
      <c r="FK121" s="21"/>
      <c r="FL121" s="21"/>
      <c r="FM121" s="21"/>
      <c r="FN121" s="21"/>
      <c r="FO121" s="21"/>
      <c r="FP121" s="21"/>
      <c r="FQ121" s="21"/>
      <c r="FR121" s="21"/>
      <c r="FS121" s="21"/>
      <c r="FT121" s="21"/>
      <c r="FU121" s="2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c r="HE121" s="21"/>
      <c r="HF121" s="21"/>
      <c r="HG121" s="21"/>
      <c r="HH121" s="21"/>
      <c r="HI121" s="21"/>
      <c r="HJ121" s="21"/>
      <c r="HK121" s="21"/>
      <c r="HL121" s="21"/>
      <c r="HM121" s="21"/>
      <c r="HN121" s="21"/>
      <c r="HO121" s="21"/>
      <c r="HP121" s="21"/>
      <c r="HQ121" s="21"/>
      <c r="HR121" s="21"/>
      <c r="HS121" s="21"/>
      <c r="HT121" s="21"/>
      <c r="HU121" s="21"/>
      <c r="HV121" s="21"/>
      <c r="HW121" s="21"/>
      <c r="HX121" s="21"/>
      <c r="HY121" s="21"/>
      <c r="HZ121" s="21"/>
      <c r="IA121" s="21"/>
      <c r="IB121" s="21"/>
      <c r="IC121" s="21"/>
      <c r="ID121" s="21"/>
      <c r="IE121" s="21"/>
      <c r="IF121" s="21"/>
      <c r="IG121" s="21"/>
      <c r="IH121" s="21"/>
      <c r="II121" s="21"/>
      <c r="IJ121" s="21"/>
      <c r="IK121" s="21"/>
      <c r="IL121" s="21"/>
      <c r="IM121" s="21"/>
      <c r="IN121" s="21"/>
      <c r="IO121" s="21"/>
    </row>
    <row r="122" spans="1:249" s="28" customFormat="1" ht="30" customHeight="1" x14ac:dyDescent="0.25">
      <c r="A122" s="38"/>
      <c r="B122" s="348" t="s">
        <v>144</v>
      </c>
      <c r="C122" s="348"/>
      <c r="D122" s="348"/>
      <c r="E122" s="348"/>
      <c r="F122" s="44">
        <v>20</v>
      </c>
      <c r="G122" s="330">
        <v>250</v>
      </c>
      <c r="H122" s="330">
        <v>500</v>
      </c>
      <c r="I122" s="33">
        <v>1995</v>
      </c>
      <c r="J122" s="330">
        <v>12.5</v>
      </c>
      <c r="K122" s="330">
        <v>25</v>
      </c>
      <c r="L122" s="33">
        <v>1995</v>
      </c>
      <c r="M122" s="14" t="s">
        <v>145</v>
      </c>
      <c r="N122" s="25"/>
      <c r="O122" s="25"/>
      <c r="P122" s="25"/>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c r="HE122" s="21"/>
      <c r="HF122" s="21"/>
      <c r="HG122" s="21"/>
      <c r="HH122" s="21"/>
      <c r="HI122" s="21"/>
      <c r="HJ122" s="21"/>
      <c r="HK122" s="21"/>
      <c r="HL122" s="21"/>
      <c r="HM122" s="21"/>
      <c r="HN122" s="21"/>
      <c r="HO122" s="21"/>
      <c r="HP122" s="21"/>
      <c r="HQ122" s="21"/>
      <c r="HR122" s="21"/>
      <c r="HS122" s="21"/>
      <c r="HT122" s="21"/>
      <c r="HU122" s="21"/>
      <c r="HV122" s="21"/>
      <c r="HW122" s="21"/>
      <c r="HX122" s="21"/>
      <c r="HY122" s="21"/>
      <c r="HZ122" s="21"/>
      <c r="IA122" s="21"/>
      <c r="IB122" s="21"/>
      <c r="IC122" s="21"/>
      <c r="ID122" s="21"/>
      <c r="IE122" s="21"/>
      <c r="IF122" s="21"/>
      <c r="IG122" s="21"/>
      <c r="IH122" s="21"/>
      <c r="II122" s="21"/>
      <c r="IJ122" s="21"/>
      <c r="IK122" s="21"/>
      <c r="IL122" s="21"/>
      <c r="IM122" s="21"/>
      <c r="IN122" s="21"/>
      <c r="IO122" s="21"/>
    </row>
    <row r="123" spans="1:249" s="28" customFormat="1" ht="15" x14ac:dyDescent="0.25">
      <c r="A123" s="38"/>
      <c r="B123" s="348" t="s">
        <v>146</v>
      </c>
      <c r="C123" s="348"/>
      <c r="D123" s="348"/>
      <c r="E123" s="348"/>
      <c r="F123" s="44">
        <v>20</v>
      </c>
      <c r="G123" s="330">
        <v>250</v>
      </c>
      <c r="H123" s="330">
        <v>500</v>
      </c>
      <c r="I123" s="33">
        <v>1995</v>
      </c>
      <c r="J123" s="330">
        <v>12.5</v>
      </c>
      <c r="K123" s="330">
        <v>25</v>
      </c>
      <c r="L123" s="33">
        <v>1995</v>
      </c>
      <c r="M123" s="14" t="s">
        <v>147</v>
      </c>
      <c r="N123" s="25"/>
      <c r="O123" s="25"/>
      <c r="P123" s="25"/>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c r="HE123" s="21"/>
      <c r="HF123" s="21"/>
      <c r="HG123" s="21"/>
      <c r="HH123" s="21"/>
      <c r="HI123" s="21"/>
      <c r="HJ123" s="21"/>
      <c r="HK123" s="21"/>
      <c r="HL123" s="21"/>
      <c r="HM123" s="21"/>
      <c r="HN123" s="21"/>
      <c r="HO123" s="21"/>
      <c r="HP123" s="21"/>
      <c r="HQ123" s="21"/>
      <c r="HR123" s="21"/>
      <c r="HS123" s="21"/>
      <c r="HT123" s="21"/>
      <c r="HU123" s="21"/>
      <c r="HV123" s="21"/>
      <c r="HW123" s="21"/>
      <c r="HX123" s="21"/>
      <c r="HY123" s="21"/>
      <c r="HZ123" s="21"/>
      <c r="IA123" s="21"/>
      <c r="IB123" s="21"/>
      <c r="IC123" s="21"/>
      <c r="ID123" s="21"/>
      <c r="IE123" s="21"/>
      <c r="IF123" s="21"/>
      <c r="IG123" s="21"/>
      <c r="IH123" s="21"/>
      <c r="II123" s="21"/>
      <c r="IJ123" s="21"/>
      <c r="IK123" s="21"/>
      <c r="IL123" s="21"/>
      <c r="IM123" s="21"/>
      <c r="IN123" s="21"/>
      <c r="IO123" s="21"/>
    </row>
    <row r="124" spans="1:249" s="28" customFormat="1" ht="15" x14ac:dyDescent="0.25">
      <c r="A124" s="38"/>
      <c r="B124" s="348" t="s">
        <v>148</v>
      </c>
      <c r="C124" s="348"/>
      <c r="D124" s="348"/>
      <c r="E124" s="348"/>
      <c r="F124" s="44">
        <v>20</v>
      </c>
      <c r="G124" s="330">
        <v>90</v>
      </c>
      <c r="H124" s="330">
        <v>110</v>
      </c>
      <c r="I124" s="33">
        <v>1998</v>
      </c>
      <c r="J124" s="330" t="s">
        <v>373</v>
      </c>
      <c r="K124" s="330" t="s">
        <v>373</v>
      </c>
      <c r="L124" s="33"/>
      <c r="M124" s="14" t="s">
        <v>149</v>
      </c>
      <c r="N124" s="25"/>
      <c r="O124" s="25"/>
      <c r="P124" s="25"/>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21"/>
      <c r="DK124" s="21"/>
      <c r="DL124" s="21"/>
      <c r="DM124" s="21"/>
      <c r="DN124" s="21"/>
      <c r="DO124" s="21"/>
      <c r="DP124" s="21"/>
      <c r="DQ124" s="21"/>
      <c r="DR124" s="21"/>
      <c r="DS124" s="21"/>
      <c r="DT124" s="21"/>
      <c r="DU124" s="21"/>
      <c r="DV124" s="21"/>
      <c r="DW124" s="21"/>
      <c r="DX124" s="21"/>
      <c r="DY124" s="21"/>
      <c r="DZ124" s="21"/>
      <c r="EA124" s="21"/>
      <c r="EB124" s="21"/>
      <c r="EC124" s="21"/>
      <c r="ED124" s="21"/>
      <c r="EE124" s="21"/>
      <c r="EF124" s="21"/>
      <c r="EG124" s="21"/>
      <c r="EH124" s="21"/>
      <c r="EI124" s="21"/>
      <c r="EJ124" s="21"/>
      <c r="EK124" s="21"/>
      <c r="EL124" s="21"/>
      <c r="EM124" s="21"/>
      <c r="EN124" s="21"/>
      <c r="EO124" s="21"/>
      <c r="EP124" s="21"/>
      <c r="EQ124" s="21"/>
      <c r="ER124" s="21"/>
      <c r="ES124" s="21"/>
      <c r="ET124" s="21"/>
      <c r="EU124" s="21"/>
      <c r="EV124" s="21"/>
      <c r="EW124" s="21"/>
      <c r="EX124" s="21"/>
      <c r="EY124" s="21"/>
      <c r="EZ124" s="21"/>
      <c r="FA124" s="21"/>
      <c r="FB124" s="21"/>
      <c r="FC124" s="21"/>
      <c r="FD124" s="21"/>
      <c r="FE124" s="21"/>
      <c r="FF124" s="21"/>
      <c r="FG124" s="21"/>
      <c r="FH124" s="21"/>
      <c r="FI124" s="21"/>
      <c r="FJ124" s="21"/>
      <c r="FK124" s="21"/>
      <c r="FL124" s="21"/>
      <c r="FM124" s="21"/>
      <c r="FN124" s="21"/>
      <c r="FO124" s="21"/>
      <c r="FP124" s="21"/>
      <c r="FQ124" s="21"/>
      <c r="FR124" s="21"/>
      <c r="FS124" s="21"/>
      <c r="FT124" s="21"/>
      <c r="FU124" s="21"/>
      <c r="FV124" s="21"/>
      <c r="FW124" s="21"/>
      <c r="FX124" s="21"/>
      <c r="FY124" s="21"/>
      <c r="FZ124" s="21"/>
      <c r="GA124" s="21"/>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c r="HE124" s="21"/>
      <c r="HF124" s="21"/>
      <c r="HG124" s="21"/>
      <c r="HH124" s="21"/>
      <c r="HI124" s="21"/>
      <c r="HJ124" s="21"/>
      <c r="HK124" s="21"/>
      <c r="HL124" s="21"/>
      <c r="HM124" s="21"/>
      <c r="HN124" s="21"/>
      <c r="HO124" s="21"/>
      <c r="HP124" s="21"/>
      <c r="HQ124" s="21"/>
      <c r="HR124" s="21"/>
      <c r="HS124" s="21"/>
      <c r="HT124" s="21"/>
      <c r="HU124" s="21"/>
      <c r="HV124" s="21"/>
      <c r="HW124" s="21"/>
      <c r="HX124" s="21"/>
      <c r="HY124" s="21"/>
      <c r="HZ124" s="21"/>
      <c r="IA124" s="21"/>
      <c r="IB124" s="21"/>
      <c r="IC124" s="21"/>
      <c r="ID124" s="21"/>
      <c r="IE124" s="21"/>
      <c r="IF124" s="21"/>
      <c r="IG124" s="21"/>
      <c r="IH124" s="21"/>
      <c r="II124" s="21"/>
      <c r="IJ124" s="21"/>
      <c r="IK124" s="21"/>
      <c r="IL124" s="21"/>
      <c r="IM124" s="21"/>
      <c r="IN124" s="21"/>
      <c r="IO124" s="21"/>
    </row>
    <row r="125" spans="1:249" s="65" customFormat="1" x14ac:dyDescent="0.25">
      <c r="A125" s="39"/>
      <c r="B125" s="20" t="s">
        <v>468</v>
      </c>
      <c r="C125" s="20"/>
      <c r="D125" s="20"/>
      <c r="E125" s="20"/>
      <c r="F125" s="295"/>
      <c r="G125" s="291"/>
      <c r="H125" s="291"/>
      <c r="I125" s="30"/>
      <c r="J125" s="291"/>
      <c r="K125" s="291"/>
      <c r="L125" s="30"/>
      <c r="M125" s="17"/>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row>
    <row r="126" spans="1:249" s="28" customFormat="1" ht="15" x14ac:dyDescent="0.25">
      <c r="A126" s="38"/>
      <c r="B126" s="348" t="s">
        <v>151</v>
      </c>
      <c r="C126" s="348"/>
      <c r="D126" s="348"/>
      <c r="E126" s="348"/>
      <c r="F126" s="44">
        <v>5</v>
      </c>
      <c r="G126" s="360">
        <v>15</v>
      </c>
      <c r="H126" s="360"/>
      <c r="I126" s="33">
        <v>2001</v>
      </c>
      <c r="J126" s="330"/>
      <c r="K126" s="330"/>
      <c r="L126" s="33"/>
      <c r="M126" s="14" t="s">
        <v>152</v>
      </c>
      <c r="N126" s="25"/>
      <c r="O126" s="25"/>
      <c r="P126" s="25"/>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21"/>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c r="HE126" s="21"/>
      <c r="HF126" s="21"/>
      <c r="HG126" s="21"/>
      <c r="HH126" s="21"/>
      <c r="HI126" s="21"/>
      <c r="HJ126" s="21"/>
      <c r="HK126" s="21"/>
      <c r="HL126" s="21"/>
      <c r="HM126" s="21"/>
      <c r="HN126" s="21"/>
      <c r="HO126" s="21"/>
      <c r="HP126" s="21"/>
      <c r="HQ126" s="21"/>
      <c r="HR126" s="21"/>
      <c r="HS126" s="21"/>
      <c r="HT126" s="21"/>
      <c r="HU126" s="21"/>
      <c r="HV126" s="21"/>
      <c r="HW126" s="21"/>
      <c r="HX126" s="21"/>
      <c r="HY126" s="21"/>
      <c r="HZ126" s="21"/>
      <c r="IA126" s="21"/>
      <c r="IB126" s="21"/>
      <c r="IC126" s="21"/>
      <c r="ID126" s="21"/>
      <c r="IE126" s="21"/>
      <c r="IF126" s="21"/>
      <c r="IG126" s="21"/>
      <c r="IH126" s="21"/>
      <c r="II126" s="21"/>
      <c r="IJ126" s="21"/>
      <c r="IK126" s="21"/>
      <c r="IL126" s="21"/>
      <c r="IM126" s="21"/>
      <c r="IN126" s="21"/>
      <c r="IO126" s="21"/>
    </row>
    <row r="127" spans="1:249" s="28" customFormat="1" ht="44.25" customHeight="1" x14ac:dyDescent="0.25">
      <c r="A127" s="38"/>
      <c r="B127" s="347" t="s">
        <v>448</v>
      </c>
      <c r="C127" s="347"/>
      <c r="D127" s="347"/>
      <c r="E127" s="347"/>
      <c r="F127" s="44" t="s">
        <v>373</v>
      </c>
      <c r="G127" s="330">
        <v>3500</v>
      </c>
      <c r="H127" s="330">
        <v>8000</v>
      </c>
      <c r="I127" s="33">
        <v>2003</v>
      </c>
      <c r="J127" s="330">
        <v>350</v>
      </c>
      <c r="K127" s="330">
        <v>1200</v>
      </c>
      <c r="L127" s="33">
        <v>2003</v>
      </c>
      <c r="M127" s="14" t="s">
        <v>469</v>
      </c>
      <c r="N127" s="25"/>
      <c r="O127" s="25"/>
      <c r="P127" s="25"/>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21"/>
      <c r="EC127" s="21"/>
      <c r="ED127" s="21"/>
      <c r="EE127" s="21"/>
      <c r="EF127" s="21"/>
      <c r="EG127" s="21"/>
      <c r="EH127" s="21"/>
      <c r="EI127" s="21"/>
      <c r="EJ127" s="21"/>
      <c r="EK127" s="21"/>
      <c r="EL127" s="21"/>
      <c r="EM127" s="21"/>
      <c r="EN127" s="21"/>
      <c r="EO127" s="21"/>
      <c r="EP127" s="21"/>
      <c r="EQ127" s="21"/>
      <c r="ER127" s="21"/>
      <c r="ES127" s="21"/>
      <c r="ET127" s="21"/>
      <c r="EU127" s="21"/>
      <c r="EV127" s="21"/>
      <c r="EW127" s="21"/>
      <c r="EX127" s="21"/>
      <c r="EY127" s="21"/>
      <c r="EZ127" s="21"/>
      <c r="FA127" s="21"/>
      <c r="FB127" s="21"/>
      <c r="FC127" s="21"/>
      <c r="FD127" s="21"/>
      <c r="FE127" s="21"/>
      <c r="FF127" s="21"/>
      <c r="FG127" s="21"/>
      <c r="FH127" s="21"/>
      <c r="FI127" s="21"/>
      <c r="FJ127" s="21"/>
      <c r="FK127" s="21"/>
      <c r="FL127" s="21"/>
      <c r="FM127" s="21"/>
      <c r="FN127" s="21"/>
      <c r="FO127" s="21"/>
      <c r="FP127" s="21"/>
      <c r="FQ127" s="21"/>
      <c r="FR127" s="21"/>
      <c r="FS127" s="21"/>
      <c r="FT127" s="21"/>
      <c r="FU127" s="2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c r="HE127" s="21"/>
      <c r="HF127" s="21"/>
      <c r="HG127" s="21"/>
      <c r="HH127" s="21"/>
      <c r="HI127" s="21"/>
      <c r="HJ127" s="21"/>
      <c r="HK127" s="21"/>
      <c r="HL127" s="21"/>
      <c r="HM127" s="21"/>
      <c r="HN127" s="21"/>
      <c r="HO127" s="21"/>
      <c r="HP127" s="21"/>
      <c r="HQ127" s="21"/>
      <c r="HR127" s="21"/>
      <c r="HS127" s="21"/>
      <c r="HT127" s="21"/>
      <c r="HU127" s="21"/>
      <c r="HV127" s="21"/>
      <c r="HW127" s="21"/>
      <c r="HX127" s="21"/>
      <c r="HY127" s="21"/>
      <c r="HZ127" s="21"/>
      <c r="IA127" s="21"/>
      <c r="IB127" s="21"/>
      <c r="IC127" s="21"/>
      <c r="ID127" s="21"/>
      <c r="IE127" s="21"/>
      <c r="IF127" s="21"/>
      <c r="IG127" s="21"/>
      <c r="IH127" s="21"/>
      <c r="II127" s="21"/>
      <c r="IJ127" s="21"/>
      <c r="IK127" s="21"/>
      <c r="IL127" s="21"/>
      <c r="IM127" s="21"/>
      <c r="IN127" s="21"/>
      <c r="IO127" s="21"/>
    </row>
    <row r="128" spans="1:249" s="28" customFormat="1" ht="44.25" customHeight="1" x14ac:dyDescent="0.25">
      <c r="A128" s="38"/>
      <c r="B128" s="347" t="s">
        <v>450</v>
      </c>
      <c r="C128" s="347"/>
      <c r="D128" s="347"/>
      <c r="E128" s="347"/>
      <c r="F128" s="44" t="s">
        <v>373</v>
      </c>
      <c r="G128" s="330">
        <v>3200</v>
      </c>
      <c r="H128" s="330">
        <v>3200</v>
      </c>
      <c r="I128" s="33">
        <v>1995</v>
      </c>
      <c r="J128" s="330">
        <v>400</v>
      </c>
      <c r="K128" s="330">
        <v>480</v>
      </c>
      <c r="L128" s="33">
        <v>1995</v>
      </c>
      <c r="M128" s="14" t="s">
        <v>153</v>
      </c>
      <c r="N128" s="25"/>
      <c r="O128" s="25"/>
      <c r="P128" s="25"/>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c r="HE128" s="21"/>
      <c r="HF128" s="21"/>
      <c r="HG128" s="21"/>
      <c r="HH128" s="21"/>
      <c r="HI128" s="21"/>
      <c r="HJ128" s="21"/>
      <c r="HK128" s="21"/>
      <c r="HL128" s="21"/>
      <c r="HM128" s="21"/>
      <c r="HN128" s="21"/>
      <c r="HO128" s="21"/>
      <c r="HP128" s="21"/>
      <c r="HQ128" s="21"/>
      <c r="HR128" s="21"/>
      <c r="HS128" s="21"/>
      <c r="HT128" s="21"/>
      <c r="HU128" s="21"/>
      <c r="HV128" s="21"/>
      <c r="HW128" s="21"/>
      <c r="HX128" s="21"/>
      <c r="HY128" s="21"/>
      <c r="HZ128" s="21"/>
      <c r="IA128" s="21"/>
      <c r="IB128" s="21"/>
      <c r="IC128" s="21"/>
      <c r="ID128" s="21"/>
      <c r="IE128" s="21"/>
      <c r="IF128" s="21"/>
      <c r="IG128" s="21"/>
      <c r="IH128" s="21"/>
      <c r="II128" s="21"/>
      <c r="IJ128" s="21"/>
      <c r="IK128" s="21"/>
      <c r="IL128" s="21"/>
      <c r="IM128" s="21"/>
      <c r="IN128" s="21"/>
      <c r="IO128" s="21"/>
    </row>
    <row r="129" spans="1:249" s="28" customFormat="1" ht="44.25" customHeight="1" x14ac:dyDescent="0.25">
      <c r="A129" s="38"/>
      <c r="B129" s="347" t="s">
        <v>462</v>
      </c>
      <c r="C129" s="347"/>
      <c r="D129" s="347"/>
      <c r="E129" s="347"/>
      <c r="F129" s="44" t="s">
        <v>373</v>
      </c>
      <c r="G129" s="330">
        <v>2800</v>
      </c>
      <c r="H129" s="330">
        <v>2800</v>
      </c>
      <c r="I129" s="33">
        <v>1995</v>
      </c>
      <c r="J129" s="330">
        <v>400</v>
      </c>
      <c r="K129" s="330">
        <v>420</v>
      </c>
      <c r="L129" s="33">
        <v>1995</v>
      </c>
      <c r="M129" s="14" t="s">
        <v>154</v>
      </c>
      <c r="N129" s="25"/>
      <c r="O129" s="25"/>
      <c r="P129" s="25"/>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c r="HE129" s="21"/>
      <c r="HF129" s="21"/>
      <c r="HG129" s="21"/>
      <c r="HH129" s="21"/>
      <c r="HI129" s="21"/>
      <c r="HJ129" s="21"/>
      <c r="HK129" s="21"/>
      <c r="HL129" s="21"/>
      <c r="HM129" s="21"/>
      <c r="HN129" s="21"/>
      <c r="HO129" s="21"/>
      <c r="HP129" s="21"/>
      <c r="HQ129" s="21"/>
      <c r="HR129" s="21"/>
      <c r="HS129" s="21"/>
      <c r="HT129" s="21"/>
      <c r="HU129" s="21"/>
      <c r="HV129" s="21"/>
      <c r="HW129" s="21"/>
      <c r="HX129" s="21"/>
      <c r="HY129" s="21"/>
      <c r="HZ129" s="21"/>
      <c r="IA129" s="21"/>
      <c r="IB129" s="21"/>
      <c r="IC129" s="21"/>
      <c r="ID129" s="21"/>
      <c r="IE129" s="21"/>
      <c r="IF129" s="21"/>
      <c r="IG129" s="21"/>
      <c r="IH129" s="21"/>
      <c r="II129" s="21"/>
      <c r="IJ129" s="21"/>
      <c r="IK129" s="21"/>
      <c r="IL129" s="21"/>
      <c r="IM129" s="21"/>
      <c r="IN129" s="21"/>
      <c r="IO129" s="21"/>
    </row>
    <row r="130" spans="1:249" s="28" customFormat="1" ht="15" x14ac:dyDescent="0.25">
      <c r="A130" s="38"/>
      <c r="B130" s="348" t="s">
        <v>155</v>
      </c>
      <c r="C130" s="348"/>
      <c r="D130" s="348"/>
      <c r="E130" s="348"/>
      <c r="F130" s="44">
        <v>5</v>
      </c>
      <c r="G130" s="330">
        <v>9</v>
      </c>
      <c r="H130" s="330">
        <v>12</v>
      </c>
      <c r="I130" s="33">
        <v>2004</v>
      </c>
      <c r="J130" s="330">
        <v>0.45</v>
      </c>
      <c r="K130" s="330">
        <v>0.6</v>
      </c>
      <c r="L130" s="33">
        <v>2004</v>
      </c>
      <c r="M130" s="14" t="s">
        <v>156</v>
      </c>
      <c r="N130" s="25"/>
      <c r="O130" s="25"/>
      <c r="P130" s="25"/>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21"/>
      <c r="DK130" s="21"/>
      <c r="DL130" s="21"/>
      <c r="DM130" s="21"/>
      <c r="DN130" s="21"/>
      <c r="DO130" s="21"/>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21"/>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c r="HE130" s="21"/>
      <c r="HF130" s="21"/>
      <c r="HG130" s="21"/>
      <c r="HH130" s="21"/>
      <c r="HI130" s="21"/>
      <c r="HJ130" s="21"/>
      <c r="HK130" s="21"/>
      <c r="HL130" s="21"/>
      <c r="HM130" s="21"/>
      <c r="HN130" s="21"/>
      <c r="HO130" s="21"/>
      <c r="HP130" s="21"/>
      <c r="HQ130" s="21"/>
      <c r="HR130" s="21"/>
      <c r="HS130" s="21"/>
      <c r="HT130" s="21"/>
      <c r="HU130" s="21"/>
      <c r="HV130" s="21"/>
      <c r="HW130" s="21"/>
      <c r="HX130" s="21"/>
      <c r="HY130" s="21"/>
      <c r="HZ130" s="21"/>
      <c r="IA130" s="21"/>
      <c r="IB130" s="21"/>
      <c r="IC130" s="21"/>
      <c r="ID130" s="21"/>
      <c r="IE130" s="21"/>
      <c r="IF130" s="21"/>
      <c r="IG130" s="21"/>
      <c r="IH130" s="21"/>
      <c r="II130" s="21"/>
      <c r="IJ130" s="21"/>
      <c r="IK130" s="21"/>
      <c r="IL130" s="21"/>
      <c r="IM130" s="21"/>
      <c r="IN130" s="21"/>
      <c r="IO130" s="21"/>
    </row>
    <row r="131" spans="1:249" s="28" customFormat="1" ht="30" customHeight="1" x14ac:dyDescent="0.25">
      <c r="A131" s="38"/>
      <c r="B131" s="348" t="s">
        <v>157</v>
      </c>
      <c r="C131" s="348"/>
      <c r="D131" s="348"/>
      <c r="E131" s="348"/>
      <c r="F131" s="44">
        <v>5</v>
      </c>
      <c r="G131" s="330">
        <v>39.799999999999997</v>
      </c>
      <c r="H131" s="330">
        <v>61.6</v>
      </c>
      <c r="I131" s="33">
        <v>2004</v>
      </c>
      <c r="J131" s="330">
        <v>2</v>
      </c>
      <c r="K131" s="330">
        <v>3</v>
      </c>
      <c r="L131" s="33">
        <v>2004</v>
      </c>
      <c r="M131" s="14" t="s">
        <v>158</v>
      </c>
      <c r="N131" s="25"/>
      <c r="O131" s="25"/>
      <c r="P131" s="25"/>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c r="IM131" s="21"/>
      <c r="IN131" s="21"/>
      <c r="IO131" s="21"/>
    </row>
    <row r="132" spans="1:249" s="28" customFormat="1" ht="15" x14ac:dyDescent="0.25">
      <c r="A132" s="38"/>
      <c r="B132" s="348" t="s">
        <v>159</v>
      </c>
      <c r="C132" s="348"/>
      <c r="D132" s="348"/>
      <c r="E132" s="348"/>
      <c r="F132" s="44">
        <v>5</v>
      </c>
      <c r="G132" s="330">
        <v>3</v>
      </c>
      <c r="H132" s="330">
        <v>4</v>
      </c>
      <c r="I132" s="33">
        <v>2004</v>
      </c>
      <c r="J132" s="330">
        <v>0.15</v>
      </c>
      <c r="K132" s="330">
        <v>0.2</v>
      </c>
      <c r="L132" s="33">
        <v>2004</v>
      </c>
      <c r="M132" s="14" t="s">
        <v>481</v>
      </c>
      <c r="N132" s="25"/>
      <c r="O132" s="25"/>
      <c r="P132" s="25"/>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c r="IM132" s="21"/>
      <c r="IN132" s="21"/>
      <c r="IO132" s="21"/>
    </row>
    <row r="133" spans="1:249" s="28" customFormat="1" ht="15" x14ac:dyDescent="0.25">
      <c r="A133" s="38"/>
      <c r="B133" s="348" t="s">
        <v>160</v>
      </c>
      <c r="C133" s="348"/>
      <c r="D133" s="348"/>
      <c r="E133" s="348"/>
      <c r="F133" s="44">
        <v>5</v>
      </c>
      <c r="G133" s="330">
        <v>3</v>
      </c>
      <c r="H133" s="330">
        <v>4</v>
      </c>
      <c r="I133" s="33">
        <v>2004</v>
      </c>
      <c r="J133" s="330">
        <v>0.15</v>
      </c>
      <c r="K133" s="330">
        <v>0.2</v>
      </c>
      <c r="L133" s="33">
        <v>2004</v>
      </c>
      <c r="M133" s="14" t="s">
        <v>161</v>
      </c>
      <c r="N133" s="25"/>
      <c r="O133" s="25"/>
      <c r="P133" s="25"/>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21"/>
      <c r="DP133" s="21"/>
      <c r="DQ133" s="21"/>
      <c r="DR133" s="21"/>
      <c r="DS133" s="21"/>
      <c r="DT133" s="21"/>
      <c r="DU133" s="21"/>
      <c r="DV133" s="21"/>
      <c r="DW133" s="21"/>
      <c r="DX133" s="21"/>
      <c r="DY133" s="21"/>
      <c r="DZ133" s="21"/>
      <c r="EA133" s="21"/>
      <c r="EB133" s="21"/>
      <c r="EC133" s="21"/>
      <c r="ED133" s="21"/>
      <c r="EE133" s="21"/>
      <c r="EF133" s="21"/>
      <c r="EG133" s="21"/>
      <c r="EH133" s="21"/>
      <c r="EI133" s="21"/>
      <c r="EJ133" s="21"/>
      <c r="EK133" s="21"/>
      <c r="EL133" s="21"/>
      <c r="EM133" s="21"/>
      <c r="EN133" s="21"/>
      <c r="EO133" s="21"/>
      <c r="EP133" s="21"/>
      <c r="EQ133" s="21"/>
      <c r="ER133" s="21"/>
      <c r="ES133" s="21"/>
      <c r="ET133" s="21"/>
      <c r="EU133" s="21"/>
      <c r="EV133" s="21"/>
      <c r="EW133" s="21"/>
      <c r="EX133" s="21"/>
      <c r="EY133" s="21"/>
      <c r="EZ133" s="21"/>
      <c r="FA133" s="21"/>
      <c r="FB133" s="21"/>
      <c r="FC133" s="21"/>
      <c r="FD133" s="21"/>
      <c r="FE133" s="21"/>
      <c r="FF133" s="21"/>
      <c r="FG133" s="21"/>
      <c r="FH133" s="21"/>
      <c r="FI133" s="21"/>
      <c r="FJ133" s="21"/>
      <c r="FK133" s="21"/>
      <c r="FL133" s="21"/>
      <c r="FM133" s="21"/>
      <c r="FN133" s="21"/>
      <c r="FO133" s="21"/>
      <c r="FP133" s="21"/>
      <c r="FQ133" s="21"/>
      <c r="FR133" s="21"/>
      <c r="FS133" s="21"/>
      <c r="FT133" s="21"/>
      <c r="FU133" s="21"/>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c r="HE133" s="21"/>
      <c r="HF133" s="21"/>
      <c r="HG133" s="21"/>
      <c r="HH133" s="21"/>
      <c r="HI133" s="21"/>
      <c r="HJ133" s="21"/>
      <c r="HK133" s="21"/>
      <c r="HL133" s="21"/>
      <c r="HM133" s="21"/>
      <c r="HN133" s="21"/>
      <c r="HO133" s="21"/>
      <c r="HP133" s="21"/>
      <c r="HQ133" s="21"/>
      <c r="HR133" s="21"/>
      <c r="HS133" s="21"/>
      <c r="HT133" s="21"/>
      <c r="HU133" s="21"/>
      <c r="HV133" s="21"/>
      <c r="HW133" s="21"/>
      <c r="HX133" s="21"/>
      <c r="HY133" s="21"/>
      <c r="HZ133" s="21"/>
      <c r="IA133" s="21"/>
      <c r="IB133" s="21"/>
      <c r="IC133" s="21"/>
      <c r="ID133" s="21"/>
      <c r="IE133" s="21"/>
      <c r="IF133" s="21"/>
      <c r="IG133" s="21"/>
      <c r="IH133" s="21"/>
      <c r="II133" s="21"/>
      <c r="IJ133" s="21"/>
      <c r="IK133" s="21"/>
      <c r="IL133" s="21"/>
      <c r="IM133" s="21"/>
      <c r="IN133" s="21"/>
      <c r="IO133" s="21"/>
    </row>
    <row r="134" spans="1:249" s="28" customFormat="1" ht="15" x14ac:dyDescent="0.25">
      <c r="A134" s="38"/>
      <c r="B134" s="347" t="s">
        <v>162</v>
      </c>
      <c r="C134" s="347"/>
      <c r="D134" s="347"/>
      <c r="E134" s="347"/>
      <c r="F134" s="44">
        <v>3</v>
      </c>
      <c r="G134" s="330">
        <v>3</v>
      </c>
      <c r="H134" s="330">
        <v>4</v>
      </c>
      <c r="I134" s="33">
        <v>2004</v>
      </c>
      <c r="J134" s="330">
        <v>0.15</v>
      </c>
      <c r="K134" s="330">
        <v>0.2</v>
      </c>
      <c r="L134" s="33">
        <v>2004</v>
      </c>
      <c r="M134" s="14" t="s">
        <v>482</v>
      </c>
      <c r="N134" s="25"/>
      <c r="O134" s="25"/>
      <c r="P134" s="25"/>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c r="HE134" s="21"/>
      <c r="HF134" s="21"/>
      <c r="HG134" s="21"/>
      <c r="HH134" s="21"/>
      <c r="HI134" s="21"/>
      <c r="HJ134" s="21"/>
      <c r="HK134" s="21"/>
      <c r="HL134" s="21"/>
      <c r="HM134" s="21"/>
      <c r="HN134" s="21"/>
      <c r="HO134" s="21"/>
      <c r="HP134" s="21"/>
      <c r="HQ134" s="21"/>
      <c r="HR134" s="21"/>
      <c r="HS134" s="21"/>
      <c r="HT134" s="21"/>
      <c r="HU134" s="21"/>
      <c r="HV134" s="21"/>
      <c r="HW134" s="21"/>
      <c r="HX134" s="21"/>
      <c r="HY134" s="21"/>
      <c r="HZ134" s="21"/>
      <c r="IA134" s="21"/>
      <c r="IB134" s="21"/>
      <c r="IC134" s="21"/>
      <c r="ID134" s="21"/>
      <c r="IE134" s="21"/>
      <c r="IF134" s="21"/>
      <c r="IG134" s="21"/>
      <c r="IH134" s="21"/>
      <c r="II134" s="21"/>
      <c r="IJ134" s="21"/>
      <c r="IK134" s="21"/>
      <c r="IL134" s="21"/>
      <c r="IM134" s="21"/>
      <c r="IN134" s="21"/>
      <c r="IO134" s="21"/>
    </row>
    <row r="135" spans="1:249" s="28" customFormat="1" ht="15" x14ac:dyDescent="0.25">
      <c r="A135" s="38"/>
      <c r="B135" s="347" t="s">
        <v>163</v>
      </c>
      <c r="C135" s="347"/>
      <c r="D135" s="347"/>
      <c r="E135" s="347"/>
      <c r="F135" s="44">
        <v>5</v>
      </c>
      <c r="G135" s="330">
        <v>21</v>
      </c>
      <c r="H135" s="330">
        <v>30</v>
      </c>
      <c r="I135" s="33">
        <v>2004</v>
      </c>
      <c r="J135" s="330">
        <v>9</v>
      </c>
      <c r="K135" s="330">
        <v>10.5</v>
      </c>
      <c r="L135" s="33">
        <v>2003</v>
      </c>
      <c r="M135" s="14" t="s">
        <v>470</v>
      </c>
      <c r="N135" s="25"/>
      <c r="O135" s="25"/>
      <c r="P135" s="25"/>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c r="HE135" s="21"/>
      <c r="HF135" s="21"/>
      <c r="HG135" s="21"/>
      <c r="HH135" s="21"/>
      <c r="HI135" s="21"/>
      <c r="HJ135" s="21"/>
      <c r="HK135" s="21"/>
      <c r="HL135" s="21"/>
      <c r="HM135" s="21"/>
      <c r="HN135" s="21"/>
      <c r="HO135" s="21"/>
      <c r="HP135" s="21"/>
      <c r="HQ135" s="21"/>
      <c r="HR135" s="21"/>
      <c r="HS135" s="21"/>
      <c r="HT135" s="21"/>
      <c r="HU135" s="21"/>
      <c r="HV135" s="21"/>
      <c r="HW135" s="21"/>
      <c r="HX135" s="21"/>
      <c r="HY135" s="21"/>
      <c r="HZ135" s="21"/>
      <c r="IA135" s="21"/>
      <c r="IB135" s="21"/>
      <c r="IC135" s="21"/>
      <c r="ID135" s="21"/>
      <c r="IE135" s="21"/>
      <c r="IF135" s="21"/>
      <c r="IG135" s="21"/>
      <c r="IH135" s="21"/>
      <c r="II135" s="21"/>
      <c r="IJ135" s="21"/>
      <c r="IK135" s="21"/>
      <c r="IL135" s="21"/>
      <c r="IM135" s="21"/>
      <c r="IN135" s="21"/>
      <c r="IO135" s="21"/>
    </row>
    <row r="136" spans="1:249" s="28" customFormat="1" ht="15" customHeight="1" x14ac:dyDescent="0.25">
      <c r="A136" s="38"/>
      <c r="B136" s="348" t="s">
        <v>164</v>
      </c>
      <c r="C136" s="348"/>
      <c r="D136" s="348"/>
      <c r="E136" s="348"/>
      <c r="F136" s="44">
        <v>5</v>
      </c>
      <c r="G136" s="330">
        <v>3</v>
      </c>
      <c r="H136" s="330">
        <v>4</v>
      </c>
      <c r="I136" s="33">
        <v>2004</v>
      </c>
      <c r="J136" s="330">
        <v>0.15</v>
      </c>
      <c r="K136" s="330">
        <v>0.2</v>
      </c>
      <c r="L136" s="33">
        <v>2004</v>
      </c>
      <c r="M136" s="14" t="s">
        <v>482</v>
      </c>
      <c r="N136" s="25"/>
      <c r="O136" s="25"/>
      <c r="P136" s="25"/>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c r="HE136" s="21"/>
      <c r="HF136" s="21"/>
      <c r="HG136" s="21"/>
      <c r="HH136" s="21"/>
      <c r="HI136" s="21"/>
      <c r="HJ136" s="21"/>
      <c r="HK136" s="21"/>
      <c r="HL136" s="21"/>
      <c r="HM136" s="21"/>
      <c r="HN136" s="21"/>
      <c r="HO136" s="21"/>
      <c r="HP136" s="21"/>
      <c r="HQ136" s="21"/>
      <c r="HR136" s="21"/>
      <c r="HS136" s="21"/>
      <c r="HT136" s="21"/>
      <c r="HU136" s="21"/>
      <c r="HV136" s="21"/>
      <c r="HW136" s="21"/>
      <c r="HX136" s="21"/>
      <c r="HY136" s="21"/>
      <c r="HZ136" s="21"/>
      <c r="IA136" s="21"/>
      <c r="IB136" s="21"/>
      <c r="IC136" s="21"/>
      <c r="ID136" s="21"/>
      <c r="IE136" s="21"/>
      <c r="IF136" s="21"/>
      <c r="IG136" s="21"/>
      <c r="IH136" s="21"/>
      <c r="II136" s="21"/>
      <c r="IJ136" s="21"/>
      <c r="IK136" s="21"/>
      <c r="IL136" s="21"/>
      <c r="IM136" s="21"/>
      <c r="IN136" s="21"/>
      <c r="IO136" s="21"/>
    </row>
    <row r="137" spans="1:249" s="28" customFormat="1" ht="15" x14ac:dyDescent="0.25">
      <c r="A137" s="38"/>
      <c r="B137" s="348" t="s">
        <v>165</v>
      </c>
      <c r="C137" s="348"/>
      <c r="D137" s="348"/>
      <c r="E137" s="348"/>
      <c r="F137" s="44">
        <v>20</v>
      </c>
      <c r="G137" s="330">
        <v>135</v>
      </c>
      <c r="H137" s="330">
        <v>165</v>
      </c>
      <c r="I137" s="33">
        <v>1995</v>
      </c>
      <c r="J137" s="330">
        <v>6.75</v>
      </c>
      <c r="K137" s="330">
        <v>8.25</v>
      </c>
      <c r="L137" s="33">
        <v>1995</v>
      </c>
      <c r="M137" s="14" t="s">
        <v>166</v>
      </c>
      <c r="N137" s="25"/>
      <c r="O137" s="25"/>
      <c r="P137" s="25"/>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c r="HE137" s="21"/>
      <c r="HF137" s="21"/>
      <c r="HG137" s="21"/>
      <c r="HH137" s="21"/>
      <c r="HI137" s="21"/>
      <c r="HJ137" s="21"/>
      <c r="HK137" s="21"/>
      <c r="HL137" s="21"/>
      <c r="HM137" s="21"/>
      <c r="HN137" s="21"/>
      <c r="HO137" s="21"/>
      <c r="HP137" s="21"/>
      <c r="HQ137" s="21"/>
      <c r="HR137" s="21"/>
      <c r="HS137" s="21"/>
      <c r="HT137" s="21"/>
      <c r="HU137" s="21"/>
      <c r="HV137" s="21"/>
      <c r="HW137" s="21"/>
      <c r="HX137" s="21"/>
      <c r="HY137" s="21"/>
      <c r="HZ137" s="21"/>
      <c r="IA137" s="21"/>
      <c r="IB137" s="21"/>
      <c r="IC137" s="21"/>
      <c r="ID137" s="21"/>
      <c r="IE137" s="21"/>
      <c r="IF137" s="21"/>
      <c r="IG137" s="21"/>
      <c r="IH137" s="21"/>
      <c r="II137" s="21"/>
      <c r="IJ137" s="21"/>
      <c r="IK137" s="21"/>
      <c r="IL137" s="21"/>
      <c r="IM137" s="21"/>
      <c r="IN137" s="21"/>
      <c r="IO137" s="21"/>
    </row>
    <row r="138" spans="1:249" s="28" customFormat="1" ht="15" x14ac:dyDescent="0.25">
      <c r="A138" s="38"/>
      <c r="B138" s="347" t="s">
        <v>167</v>
      </c>
      <c r="C138" s="347"/>
      <c r="D138" s="347"/>
      <c r="E138" s="347"/>
      <c r="F138" s="44">
        <v>20</v>
      </c>
      <c r="G138" s="330">
        <v>90</v>
      </c>
      <c r="H138" s="330">
        <v>110</v>
      </c>
      <c r="I138" s="33">
        <v>1995</v>
      </c>
      <c r="J138" s="330">
        <v>4.5</v>
      </c>
      <c r="K138" s="330">
        <v>5.5</v>
      </c>
      <c r="L138" s="33">
        <v>1995</v>
      </c>
      <c r="M138" s="14" t="s">
        <v>149</v>
      </c>
      <c r="N138" s="25"/>
      <c r="O138" s="25"/>
      <c r="P138" s="25"/>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c r="GY138" s="21"/>
      <c r="GZ138" s="21"/>
      <c r="HA138" s="21"/>
      <c r="HB138" s="21"/>
      <c r="HC138" s="21"/>
      <c r="HD138" s="21"/>
      <c r="HE138" s="21"/>
      <c r="HF138" s="21"/>
      <c r="HG138" s="21"/>
      <c r="HH138" s="21"/>
      <c r="HI138" s="21"/>
      <c r="HJ138" s="21"/>
      <c r="HK138" s="21"/>
      <c r="HL138" s="21"/>
      <c r="HM138" s="21"/>
      <c r="HN138" s="21"/>
      <c r="HO138" s="21"/>
      <c r="HP138" s="21"/>
      <c r="HQ138" s="21"/>
      <c r="HR138" s="21"/>
      <c r="HS138" s="21"/>
      <c r="HT138" s="21"/>
      <c r="HU138" s="21"/>
      <c r="HV138" s="21"/>
      <c r="HW138" s="21"/>
      <c r="HX138" s="21"/>
      <c r="HY138" s="21"/>
      <c r="HZ138" s="21"/>
      <c r="IA138" s="21"/>
      <c r="IB138" s="21"/>
      <c r="IC138" s="21"/>
      <c r="ID138" s="21"/>
      <c r="IE138" s="21"/>
      <c r="IF138" s="21"/>
      <c r="IG138" s="21"/>
      <c r="IH138" s="21"/>
      <c r="II138" s="21"/>
      <c r="IJ138" s="21"/>
      <c r="IK138" s="21"/>
      <c r="IL138" s="21"/>
      <c r="IM138" s="21"/>
      <c r="IN138" s="21"/>
      <c r="IO138" s="21"/>
    </row>
    <row r="139" spans="1:249" s="28" customFormat="1" ht="15" x14ac:dyDescent="0.25">
      <c r="A139" s="38"/>
      <c r="B139" s="348" t="s">
        <v>168</v>
      </c>
      <c r="C139" s="348"/>
      <c r="D139" s="348"/>
      <c r="E139" s="348"/>
      <c r="F139" s="44">
        <v>20</v>
      </c>
      <c r="G139" s="330">
        <v>90</v>
      </c>
      <c r="H139" s="330">
        <v>110</v>
      </c>
      <c r="I139" s="33">
        <v>1995</v>
      </c>
      <c r="J139" s="330">
        <v>4.5</v>
      </c>
      <c r="K139" s="330">
        <v>5.5</v>
      </c>
      <c r="L139" s="33">
        <v>1995</v>
      </c>
      <c r="M139" s="14" t="s">
        <v>149</v>
      </c>
      <c r="N139" s="25"/>
      <c r="O139" s="25"/>
      <c r="P139" s="25"/>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c r="GY139" s="21"/>
      <c r="GZ139" s="21"/>
      <c r="HA139" s="21"/>
      <c r="HB139" s="21"/>
      <c r="HC139" s="21"/>
      <c r="HD139" s="21"/>
      <c r="HE139" s="21"/>
      <c r="HF139" s="21"/>
      <c r="HG139" s="21"/>
      <c r="HH139" s="21"/>
      <c r="HI139" s="21"/>
      <c r="HJ139" s="21"/>
      <c r="HK139" s="21"/>
      <c r="HL139" s="21"/>
      <c r="HM139" s="21"/>
      <c r="HN139" s="21"/>
      <c r="HO139" s="21"/>
      <c r="HP139" s="21"/>
      <c r="HQ139" s="21"/>
      <c r="HR139" s="21"/>
      <c r="HS139" s="21"/>
      <c r="HT139" s="21"/>
      <c r="HU139" s="21"/>
      <c r="HV139" s="21"/>
      <c r="HW139" s="21"/>
      <c r="HX139" s="21"/>
      <c r="HY139" s="21"/>
      <c r="HZ139" s="21"/>
      <c r="IA139" s="21"/>
      <c r="IB139" s="21"/>
      <c r="IC139" s="21"/>
      <c r="ID139" s="21"/>
      <c r="IE139" s="21"/>
      <c r="IF139" s="21"/>
      <c r="IG139" s="21"/>
      <c r="IH139" s="21"/>
      <c r="II139" s="21"/>
      <c r="IJ139" s="21"/>
      <c r="IK139" s="21"/>
      <c r="IL139" s="21"/>
      <c r="IM139" s="21"/>
      <c r="IN139" s="21"/>
      <c r="IO139" s="21"/>
    </row>
    <row r="140" spans="1:249" s="28" customFormat="1" ht="15" x14ac:dyDescent="0.25">
      <c r="A140" s="38"/>
      <c r="B140" s="348" t="s">
        <v>169</v>
      </c>
      <c r="C140" s="348"/>
      <c r="D140" s="348"/>
      <c r="E140" s="348"/>
      <c r="F140" s="44">
        <v>20</v>
      </c>
      <c r="G140" s="330">
        <v>180</v>
      </c>
      <c r="H140" s="330">
        <v>220</v>
      </c>
      <c r="I140" s="33">
        <v>1995</v>
      </c>
      <c r="J140" s="330" t="s">
        <v>373</v>
      </c>
      <c r="K140" s="330" t="s">
        <v>373</v>
      </c>
      <c r="L140" s="33"/>
      <c r="M140" s="14" t="s">
        <v>149</v>
      </c>
      <c r="N140" s="25"/>
      <c r="O140" s="25"/>
      <c r="P140" s="25"/>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c r="GY140" s="21"/>
      <c r="GZ140" s="21"/>
      <c r="HA140" s="21"/>
      <c r="HB140" s="21"/>
      <c r="HC140" s="21"/>
      <c r="HD140" s="21"/>
      <c r="HE140" s="21"/>
      <c r="HF140" s="21"/>
      <c r="HG140" s="21"/>
      <c r="HH140" s="21"/>
      <c r="HI140" s="21"/>
      <c r="HJ140" s="21"/>
      <c r="HK140" s="21"/>
      <c r="HL140" s="21"/>
      <c r="HM140" s="21"/>
      <c r="HN140" s="21"/>
      <c r="HO140" s="21"/>
      <c r="HP140" s="21"/>
      <c r="HQ140" s="21"/>
      <c r="HR140" s="21"/>
      <c r="HS140" s="21"/>
      <c r="HT140" s="21"/>
      <c r="HU140" s="21"/>
      <c r="HV140" s="21"/>
      <c r="HW140" s="21"/>
      <c r="HX140" s="21"/>
      <c r="HY140" s="21"/>
      <c r="HZ140" s="21"/>
      <c r="IA140" s="21"/>
      <c r="IB140" s="21"/>
      <c r="IC140" s="21"/>
      <c r="ID140" s="21"/>
      <c r="IE140" s="21"/>
      <c r="IF140" s="21"/>
      <c r="IG140" s="21"/>
      <c r="IH140" s="21"/>
      <c r="II140" s="21"/>
      <c r="IJ140" s="21"/>
      <c r="IK140" s="21"/>
      <c r="IL140" s="21"/>
      <c r="IM140" s="21"/>
      <c r="IN140" s="21"/>
      <c r="IO140" s="21"/>
    </row>
    <row r="141" spans="1:249" s="28" customFormat="1" ht="15" x14ac:dyDescent="0.25">
      <c r="A141" s="38"/>
      <c r="B141" s="347" t="s">
        <v>170</v>
      </c>
      <c r="C141" s="347"/>
      <c r="D141" s="347"/>
      <c r="E141" s="347"/>
      <c r="F141" s="44">
        <v>20</v>
      </c>
      <c r="G141" s="330">
        <v>135</v>
      </c>
      <c r="H141" s="330">
        <v>165</v>
      </c>
      <c r="I141" s="33">
        <v>1995</v>
      </c>
      <c r="J141" s="330">
        <v>13.5</v>
      </c>
      <c r="K141" s="330">
        <v>16.5</v>
      </c>
      <c r="L141" s="33">
        <v>1995</v>
      </c>
      <c r="M141" s="14" t="s">
        <v>149</v>
      </c>
      <c r="N141" s="25"/>
      <c r="O141" s="25"/>
      <c r="P141" s="25"/>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row>
    <row r="142" spans="1:249" s="28" customFormat="1" ht="15" x14ac:dyDescent="0.25">
      <c r="A142" s="38"/>
      <c r="B142" s="347" t="s">
        <v>171</v>
      </c>
      <c r="C142" s="347"/>
      <c r="D142" s="347"/>
      <c r="E142" s="347"/>
      <c r="F142" s="44">
        <v>20</v>
      </c>
      <c r="G142" s="330">
        <v>90</v>
      </c>
      <c r="H142" s="330">
        <v>110</v>
      </c>
      <c r="I142" s="33">
        <v>1995</v>
      </c>
      <c r="J142" s="330" t="s">
        <v>373</v>
      </c>
      <c r="K142" s="330" t="s">
        <v>373</v>
      </c>
      <c r="L142" s="33"/>
      <c r="M142" s="14" t="s">
        <v>149</v>
      </c>
      <c r="N142" s="25"/>
      <c r="O142" s="25"/>
      <c r="P142" s="25"/>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c r="GY142" s="21"/>
      <c r="GZ142" s="21"/>
      <c r="HA142" s="21"/>
      <c r="HB142" s="21"/>
      <c r="HC142" s="21"/>
      <c r="HD142" s="21"/>
      <c r="HE142" s="21"/>
      <c r="HF142" s="21"/>
      <c r="HG142" s="21"/>
      <c r="HH142" s="21"/>
      <c r="HI142" s="21"/>
      <c r="HJ142" s="21"/>
      <c r="HK142" s="21"/>
      <c r="HL142" s="21"/>
      <c r="HM142" s="21"/>
      <c r="HN142" s="21"/>
      <c r="HO142" s="21"/>
      <c r="HP142" s="21"/>
      <c r="HQ142" s="21"/>
      <c r="HR142" s="21"/>
      <c r="HS142" s="21"/>
      <c r="HT142" s="21"/>
      <c r="HU142" s="21"/>
      <c r="HV142" s="21"/>
      <c r="HW142" s="21"/>
      <c r="HX142" s="21"/>
      <c r="HY142" s="21"/>
      <c r="HZ142" s="21"/>
      <c r="IA142" s="21"/>
      <c r="IB142" s="21"/>
      <c r="IC142" s="21"/>
      <c r="ID142" s="21"/>
      <c r="IE142" s="21"/>
      <c r="IF142" s="21"/>
      <c r="IG142" s="21"/>
      <c r="IH142" s="21"/>
      <c r="II142" s="21"/>
      <c r="IJ142" s="21"/>
      <c r="IK142" s="21"/>
      <c r="IL142" s="21"/>
      <c r="IM142" s="21"/>
      <c r="IN142" s="21"/>
      <c r="IO142" s="21"/>
    </row>
    <row r="143" spans="1:249" s="28" customFormat="1" ht="15" customHeight="1" x14ac:dyDescent="0.25">
      <c r="A143" s="38"/>
      <c r="B143" s="347" t="s">
        <v>172</v>
      </c>
      <c r="C143" s="347"/>
      <c r="D143" s="347"/>
      <c r="E143" s="347"/>
      <c r="F143" s="44">
        <v>20</v>
      </c>
      <c r="G143" s="330">
        <v>90</v>
      </c>
      <c r="H143" s="330">
        <v>110</v>
      </c>
      <c r="I143" s="33">
        <v>2000</v>
      </c>
      <c r="J143" s="330">
        <v>4.5</v>
      </c>
      <c r="K143" s="330">
        <v>5.5</v>
      </c>
      <c r="L143" s="33">
        <v>1995</v>
      </c>
      <c r="M143" s="14" t="s">
        <v>149</v>
      </c>
      <c r="N143" s="25"/>
      <c r="O143" s="25"/>
      <c r="P143" s="25"/>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c r="GY143" s="21"/>
      <c r="GZ143" s="21"/>
      <c r="HA143" s="21"/>
      <c r="HB143" s="21"/>
      <c r="HC143" s="21"/>
      <c r="HD143" s="21"/>
      <c r="HE143" s="21"/>
      <c r="HF143" s="21"/>
      <c r="HG143" s="21"/>
      <c r="HH143" s="21"/>
      <c r="HI143" s="21"/>
      <c r="HJ143" s="21"/>
      <c r="HK143" s="21"/>
      <c r="HL143" s="21"/>
      <c r="HM143" s="21"/>
      <c r="HN143" s="21"/>
      <c r="HO143" s="21"/>
      <c r="HP143" s="21"/>
      <c r="HQ143" s="21"/>
      <c r="HR143" s="21"/>
      <c r="HS143" s="21"/>
      <c r="HT143" s="21"/>
      <c r="HU143" s="21"/>
      <c r="HV143" s="21"/>
      <c r="HW143" s="21"/>
      <c r="HX143" s="21"/>
      <c r="HY143" s="21"/>
      <c r="HZ143" s="21"/>
      <c r="IA143" s="21"/>
      <c r="IB143" s="21"/>
      <c r="IC143" s="21"/>
      <c r="ID143" s="21"/>
      <c r="IE143" s="21"/>
      <c r="IF143" s="21"/>
      <c r="IG143" s="21"/>
      <c r="IH143" s="21"/>
      <c r="II143" s="21"/>
      <c r="IJ143" s="21"/>
      <c r="IK143" s="21"/>
      <c r="IL143" s="21"/>
      <c r="IM143" s="21"/>
      <c r="IN143" s="21"/>
      <c r="IO143" s="21"/>
    </row>
    <row r="144" spans="1:249" s="28" customFormat="1" ht="15" x14ac:dyDescent="0.25">
      <c r="A144" s="38"/>
      <c r="B144" s="348" t="s">
        <v>173</v>
      </c>
      <c r="C144" s="348"/>
      <c r="D144" s="348"/>
      <c r="E144" s="348"/>
      <c r="F144" s="44">
        <v>20</v>
      </c>
      <c r="G144" s="330">
        <v>225</v>
      </c>
      <c r="H144" s="330">
        <v>275</v>
      </c>
      <c r="I144" s="33">
        <v>1995</v>
      </c>
      <c r="J144" s="330">
        <v>11.25</v>
      </c>
      <c r="K144" s="330">
        <v>13.75</v>
      </c>
      <c r="L144" s="33">
        <v>1995</v>
      </c>
      <c r="M144" s="14" t="s">
        <v>149</v>
      </c>
      <c r="N144" s="25"/>
      <c r="O144" s="25"/>
      <c r="P144" s="25"/>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c r="FP144" s="21"/>
      <c r="FQ144" s="21"/>
      <c r="FR144" s="21"/>
      <c r="FS144" s="21"/>
      <c r="FT144" s="21"/>
      <c r="FU144" s="21"/>
      <c r="FV144" s="21"/>
      <c r="FW144" s="21"/>
      <c r="FX144" s="21"/>
      <c r="FY144" s="21"/>
      <c r="FZ144" s="21"/>
      <c r="GA144" s="21"/>
      <c r="GB144" s="21"/>
      <c r="GC144" s="21"/>
      <c r="GD144" s="21"/>
      <c r="GE144" s="21"/>
      <c r="GF144" s="21"/>
      <c r="GG144" s="21"/>
      <c r="GH144" s="21"/>
      <c r="GI144" s="21"/>
      <c r="GJ144" s="21"/>
      <c r="GK144" s="21"/>
      <c r="GL144" s="21"/>
      <c r="GM144" s="21"/>
      <c r="GN144" s="21"/>
      <c r="GO144" s="21"/>
      <c r="GP144" s="21"/>
      <c r="GQ144" s="21"/>
      <c r="GR144" s="21"/>
      <c r="GS144" s="21"/>
      <c r="GT144" s="21"/>
      <c r="GU144" s="21"/>
      <c r="GV144" s="21"/>
      <c r="GW144" s="21"/>
      <c r="GX144" s="21"/>
      <c r="GY144" s="21"/>
      <c r="GZ144" s="21"/>
      <c r="HA144" s="21"/>
      <c r="HB144" s="21"/>
      <c r="HC144" s="21"/>
      <c r="HD144" s="21"/>
      <c r="HE144" s="21"/>
      <c r="HF144" s="21"/>
      <c r="HG144" s="21"/>
      <c r="HH144" s="21"/>
      <c r="HI144" s="21"/>
      <c r="HJ144" s="21"/>
      <c r="HK144" s="21"/>
      <c r="HL144" s="21"/>
      <c r="HM144" s="21"/>
      <c r="HN144" s="21"/>
      <c r="HO144" s="21"/>
      <c r="HP144" s="21"/>
      <c r="HQ144" s="21"/>
      <c r="HR144" s="21"/>
      <c r="HS144" s="21"/>
      <c r="HT144" s="21"/>
      <c r="HU144" s="21"/>
      <c r="HV144" s="21"/>
      <c r="HW144" s="21"/>
      <c r="HX144" s="21"/>
      <c r="HY144" s="21"/>
      <c r="HZ144" s="21"/>
      <c r="IA144" s="21"/>
      <c r="IB144" s="21"/>
      <c r="IC144" s="21"/>
      <c r="ID144" s="21"/>
      <c r="IE144" s="21"/>
      <c r="IF144" s="21"/>
      <c r="IG144" s="21"/>
      <c r="IH144" s="21"/>
      <c r="II144" s="21"/>
      <c r="IJ144" s="21"/>
      <c r="IK144" s="21"/>
      <c r="IL144" s="21"/>
      <c r="IM144" s="21"/>
      <c r="IN144" s="21"/>
      <c r="IO144" s="21"/>
    </row>
    <row r="145" spans="1:249" s="28" customFormat="1" ht="30" customHeight="1" x14ac:dyDescent="0.25">
      <c r="A145" s="38"/>
      <c r="B145" s="348" t="s">
        <v>174</v>
      </c>
      <c r="C145" s="348"/>
      <c r="D145" s="348"/>
      <c r="E145" s="348"/>
      <c r="F145" s="44" t="s">
        <v>373</v>
      </c>
      <c r="G145" s="330" t="s">
        <v>373</v>
      </c>
      <c r="H145" s="330" t="s">
        <v>373</v>
      </c>
      <c r="I145" s="33"/>
      <c r="J145" s="330">
        <v>225</v>
      </c>
      <c r="K145" s="330">
        <v>275</v>
      </c>
      <c r="L145" s="33">
        <v>2001</v>
      </c>
      <c r="M145" s="14" t="s">
        <v>474</v>
      </c>
      <c r="N145" s="25"/>
      <c r="O145" s="25"/>
      <c r="P145" s="25"/>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c r="IM145" s="21"/>
      <c r="IN145" s="21"/>
      <c r="IO145" s="21"/>
    </row>
    <row r="146" spans="1:249" s="28" customFormat="1" ht="15" x14ac:dyDescent="0.25">
      <c r="A146" s="38"/>
      <c r="B146" s="348" t="s">
        <v>175</v>
      </c>
      <c r="C146" s="348"/>
      <c r="D146" s="348"/>
      <c r="E146" s="348"/>
      <c r="F146" s="44" t="s">
        <v>373</v>
      </c>
      <c r="G146" s="330" t="s">
        <v>373</v>
      </c>
      <c r="H146" s="330" t="s">
        <v>373</v>
      </c>
      <c r="I146" s="33"/>
      <c r="J146" s="330">
        <v>630</v>
      </c>
      <c r="K146" s="330">
        <v>770</v>
      </c>
      <c r="L146" s="33">
        <v>2001</v>
      </c>
      <c r="M146" s="14" t="s">
        <v>176</v>
      </c>
      <c r="N146" s="25"/>
      <c r="O146" s="25"/>
      <c r="P146" s="25"/>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c r="FP146" s="21"/>
      <c r="FQ146" s="21"/>
      <c r="FR146" s="21"/>
      <c r="FS146" s="21"/>
      <c r="FT146" s="21"/>
      <c r="FU146" s="21"/>
      <c r="FV146" s="21"/>
      <c r="FW146" s="21"/>
      <c r="FX146" s="21"/>
      <c r="FY146" s="21"/>
      <c r="FZ146" s="21"/>
      <c r="GA146" s="21"/>
      <c r="GB146" s="21"/>
      <c r="GC146" s="21"/>
      <c r="GD146" s="21"/>
      <c r="GE146" s="21"/>
      <c r="GF146" s="21"/>
      <c r="GG146" s="21"/>
      <c r="GH146" s="21"/>
      <c r="GI146" s="21"/>
      <c r="GJ146" s="21"/>
      <c r="GK146" s="21"/>
      <c r="GL146" s="21"/>
      <c r="GM146" s="21"/>
      <c r="GN146" s="21"/>
      <c r="GO146" s="21"/>
      <c r="GP146" s="21"/>
      <c r="GQ146" s="21"/>
      <c r="GR146" s="21"/>
      <c r="GS146" s="21"/>
      <c r="GT146" s="21"/>
      <c r="GU146" s="21"/>
      <c r="GV146" s="21"/>
      <c r="GW146" s="21"/>
      <c r="GX146" s="21"/>
      <c r="GY146" s="21"/>
      <c r="GZ146" s="21"/>
      <c r="HA146" s="21"/>
      <c r="HB146" s="21"/>
      <c r="HC146" s="21"/>
      <c r="HD146" s="21"/>
      <c r="HE146" s="21"/>
      <c r="HF146" s="21"/>
      <c r="HG146" s="21"/>
      <c r="HH146" s="21"/>
      <c r="HI146" s="21"/>
      <c r="HJ146" s="21"/>
      <c r="HK146" s="21"/>
      <c r="HL146" s="21"/>
      <c r="HM146" s="21"/>
      <c r="HN146" s="21"/>
      <c r="HO146" s="21"/>
      <c r="HP146" s="21"/>
      <c r="HQ146" s="21"/>
      <c r="HR146" s="21"/>
      <c r="HS146" s="21"/>
      <c r="HT146" s="21"/>
      <c r="HU146" s="21"/>
      <c r="HV146" s="21"/>
      <c r="HW146" s="21"/>
      <c r="HX146" s="21"/>
      <c r="HY146" s="21"/>
      <c r="HZ146" s="21"/>
      <c r="IA146" s="21"/>
      <c r="IB146" s="21"/>
      <c r="IC146" s="21"/>
      <c r="ID146" s="21"/>
      <c r="IE146" s="21"/>
      <c r="IF146" s="21"/>
      <c r="IG146" s="21"/>
      <c r="IH146" s="21"/>
      <c r="II146" s="21"/>
      <c r="IJ146" s="21"/>
      <c r="IK146" s="21"/>
      <c r="IL146" s="21"/>
      <c r="IM146" s="21"/>
      <c r="IN146" s="21"/>
      <c r="IO146" s="21"/>
    </row>
    <row r="147" spans="1:249" s="28" customFormat="1" ht="15" x14ac:dyDescent="0.25">
      <c r="A147" s="38"/>
      <c r="B147" s="348" t="s">
        <v>177</v>
      </c>
      <c r="C147" s="348"/>
      <c r="D147" s="348"/>
      <c r="E147" s="348"/>
      <c r="F147" s="44" t="s">
        <v>373</v>
      </c>
      <c r="G147" s="330" t="s">
        <v>373</v>
      </c>
      <c r="H147" s="330" t="s">
        <v>373</v>
      </c>
      <c r="I147" s="33"/>
      <c r="J147" s="330">
        <v>90</v>
      </c>
      <c r="K147" s="330">
        <v>110</v>
      </c>
      <c r="L147" s="33">
        <v>2001</v>
      </c>
      <c r="M147" s="14" t="s">
        <v>178</v>
      </c>
      <c r="N147" s="25"/>
      <c r="O147" s="25"/>
      <c r="P147" s="25"/>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c r="FP147" s="21"/>
      <c r="FQ147" s="21"/>
      <c r="FR147" s="21"/>
      <c r="FS147" s="21"/>
      <c r="FT147" s="21"/>
      <c r="FU147" s="21"/>
      <c r="FV147" s="21"/>
      <c r="FW147" s="21"/>
      <c r="FX147" s="21"/>
      <c r="FY147" s="21"/>
      <c r="FZ147" s="21"/>
      <c r="GA147" s="21"/>
      <c r="GB147" s="21"/>
      <c r="GC147" s="21"/>
      <c r="GD147" s="21"/>
      <c r="GE147" s="21"/>
      <c r="GF147" s="21"/>
      <c r="GG147" s="21"/>
      <c r="GH147" s="21"/>
      <c r="GI147" s="21"/>
      <c r="GJ147" s="21"/>
      <c r="GK147" s="21"/>
      <c r="GL147" s="21"/>
      <c r="GM147" s="21"/>
      <c r="GN147" s="21"/>
      <c r="GO147" s="21"/>
      <c r="GP147" s="21"/>
      <c r="GQ147" s="21"/>
      <c r="GR147" s="21"/>
      <c r="GS147" s="21"/>
      <c r="GT147" s="21"/>
      <c r="GU147" s="21"/>
      <c r="GV147" s="21"/>
      <c r="GW147" s="21"/>
      <c r="GX147" s="21"/>
      <c r="GY147" s="21"/>
      <c r="GZ147" s="21"/>
      <c r="HA147" s="21"/>
      <c r="HB147" s="21"/>
      <c r="HC147" s="21"/>
      <c r="HD147" s="21"/>
      <c r="HE147" s="21"/>
      <c r="HF147" s="21"/>
      <c r="HG147" s="21"/>
      <c r="HH147" s="21"/>
      <c r="HI147" s="21"/>
      <c r="HJ147" s="21"/>
      <c r="HK147" s="21"/>
      <c r="HL147" s="21"/>
      <c r="HM147" s="21"/>
      <c r="HN147" s="21"/>
      <c r="HO147" s="21"/>
      <c r="HP147" s="21"/>
      <c r="HQ147" s="21"/>
      <c r="HR147" s="21"/>
      <c r="HS147" s="21"/>
      <c r="HT147" s="21"/>
      <c r="HU147" s="21"/>
      <c r="HV147" s="21"/>
      <c r="HW147" s="21"/>
      <c r="HX147" s="21"/>
      <c r="HY147" s="21"/>
      <c r="HZ147" s="21"/>
      <c r="IA147" s="21"/>
      <c r="IB147" s="21"/>
      <c r="IC147" s="21"/>
      <c r="ID147" s="21"/>
      <c r="IE147" s="21"/>
      <c r="IF147" s="21"/>
      <c r="IG147" s="21"/>
      <c r="IH147" s="21"/>
      <c r="II147" s="21"/>
      <c r="IJ147" s="21"/>
      <c r="IK147" s="21"/>
      <c r="IL147" s="21"/>
      <c r="IM147" s="21"/>
      <c r="IN147" s="21"/>
      <c r="IO147" s="21"/>
    </row>
    <row r="148" spans="1:249" s="28" customFormat="1" ht="15" x14ac:dyDescent="0.25">
      <c r="A148" s="38"/>
      <c r="B148" s="348" t="s">
        <v>179</v>
      </c>
      <c r="C148" s="348"/>
      <c r="D148" s="348"/>
      <c r="E148" s="348"/>
      <c r="F148" s="44" t="s">
        <v>373</v>
      </c>
      <c r="G148" s="330" t="s">
        <v>373</v>
      </c>
      <c r="H148" s="330" t="s">
        <v>373</v>
      </c>
      <c r="I148" s="33"/>
      <c r="J148" s="330">
        <v>90</v>
      </c>
      <c r="K148" s="330">
        <v>110</v>
      </c>
      <c r="L148" s="33">
        <v>2001</v>
      </c>
      <c r="M148" s="14" t="s">
        <v>476</v>
      </c>
      <c r="N148" s="25"/>
      <c r="O148" s="25"/>
      <c r="P148" s="25"/>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c r="FP148" s="21"/>
      <c r="FQ148" s="21"/>
      <c r="FR148" s="21"/>
      <c r="FS148" s="21"/>
      <c r="FT148" s="21"/>
      <c r="FU148" s="21"/>
      <c r="FV148" s="21"/>
      <c r="FW148" s="21"/>
      <c r="FX148" s="21"/>
      <c r="FY148" s="21"/>
      <c r="FZ148" s="21"/>
      <c r="GA148" s="21"/>
      <c r="GB148" s="21"/>
      <c r="GC148" s="21"/>
      <c r="GD148" s="21"/>
      <c r="GE148" s="21"/>
      <c r="GF148" s="21"/>
      <c r="GG148" s="21"/>
      <c r="GH148" s="21"/>
      <c r="GI148" s="21"/>
      <c r="GJ148" s="21"/>
      <c r="GK148" s="21"/>
      <c r="GL148" s="21"/>
      <c r="GM148" s="21"/>
      <c r="GN148" s="21"/>
      <c r="GO148" s="21"/>
      <c r="GP148" s="21"/>
      <c r="GQ148" s="21"/>
      <c r="GR148" s="21"/>
      <c r="GS148" s="21"/>
      <c r="GT148" s="21"/>
      <c r="GU148" s="21"/>
      <c r="GV148" s="21"/>
      <c r="GW148" s="21"/>
      <c r="GX148" s="21"/>
      <c r="GY148" s="21"/>
      <c r="GZ148" s="21"/>
      <c r="HA148" s="21"/>
      <c r="HB148" s="21"/>
      <c r="HC148" s="21"/>
      <c r="HD148" s="21"/>
      <c r="HE148" s="21"/>
      <c r="HF148" s="21"/>
      <c r="HG148" s="21"/>
      <c r="HH148" s="21"/>
      <c r="HI148" s="21"/>
      <c r="HJ148" s="21"/>
      <c r="HK148" s="21"/>
      <c r="HL148" s="21"/>
      <c r="HM148" s="21"/>
      <c r="HN148" s="21"/>
      <c r="HO148" s="21"/>
      <c r="HP148" s="21"/>
      <c r="HQ148" s="21"/>
      <c r="HR148" s="21"/>
      <c r="HS148" s="21"/>
      <c r="HT148" s="21"/>
      <c r="HU148" s="21"/>
      <c r="HV148" s="21"/>
      <c r="HW148" s="21"/>
      <c r="HX148" s="21"/>
      <c r="HY148" s="21"/>
      <c r="HZ148" s="21"/>
      <c r="IA148" s="21"/>
      <c r="IB148" s="21"/>
      <c r="IC148" s="21"/>
      <c r="ID148" s="21"/>
      <c r="IE148" s="21"/>
      <c r="IF148" s="21"/>
      <c r="IG148" s="21"/>
      <c r="IH148" s="21"/>
      <c r="II148" s="21"/>
      <c r="IJ148" s="21"/>
      <c r="IK148" s="21"/>
      <c r="IL148" s="21"/>
      <c r="IM148" s="21"/>
      <c r="IN148" s="21"/>
      <c r="IO148" s="21"/>
    </row>
    <row r="149" spans="1:249" s="28" customFormat="1" ht="30" customHeight="1" x14ac:dyDescent="0.25">
      <c r="A149" s="38"/>
      <c r="B149" s="347" t="s">
        <v>180</v>
      </c>
      <c r="C149" s="347"/>
      <c r="D149" s="347"/>
      <c r="E149" s="347"/>
      <c r="F149" s="44" t="s">
        <v>373</v>
      </c>
      <c r="G149" s="330" t="s">
        <v>373</v>
      </c>
      <c r="H149" s="330" t="s">
        <v>373</v>
      </c>
      <c r="I149" s="33"/>
      <c r="J149" s="330">
        <v>45</v>
      </c>
      <c r="K149" s="330">
        <v>55</v>
      </c>
      <c r="L149" s="33">
        <v>2001</v>
      </c>
      <c r="M149" s="14" t="s">
        <v>485</v>
      </c>
      <c r="N149" s="25"/>
      <c r="O149" s="25"/>
      <c r="P149" s="25"/>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c r="FP149" s="21"/>
      <c r="FQ149" s="21"/>
      <c r="FR149" s="21"/>
      <c r="FS149" s="21"/>
      <c r="FT149" s="21"/>
      <c r="FU149" s="21"/>
      <c r="FV149" s="21"/>
      <c r="FW149" s="21"/>
      <c r="FX149" s="21"/>
      <c r="FY149" s="21"/>
      <c r="FZ149" s="21"/>
      <c r="GA149" s="21"/>
      <c r="GB149" s="21"/>
      <c r="GC149" s="21"/>
      <c r="GD149" s="21"/>
      <c r="GE149" s="21"/>
      <c r="GF149" s="21"/>
      <c r="GG149" s="21"/>
      <c r="GH149" s="21"/>
      <c r="GI149" s="21"/>
      <c r="GJ149" s="21"/>
      <c r="GK149" s="21"/>
      <c r="GL149" s="21"/>
      <c r="GM149" s="21"/>
      <c r="GN149" s="21"/>
      <c r="GO149" s="21"/>
      <c r="GP149" s="21"/>
      <c r="GQ149" s="21"/>
      <c r="GR149" s="21"/>
      <c r="GS149" s="21"/>
      <c r="GT149" s="21"/>
      <c r="GU149" s="21"/>
      <c r="GV149" s="21"/>
      <c r="GW149" s="21"/>
      <c r="GX149" s="21"/>
      <c r="GY149" s="21"/>
      <c r="GZ149" s="21"/>
      <c r="HA149" s="21"/>
      <c r="HB149" s="21"/>
      <c r="HC149" s="21"/>
      <c r="HD149" s="21"/>
      <c r="HE149" s="21"/>
      <c r="HF149" s="21"/>
      <c r="HG149" s="21"/>
      <c r="HH149" s="21"/>
      <c r="HI149" s="21"/>
      <c r="HJ149" s="21"/>
      <c r="HK149" s="21"/>
      <c r="HL149" s="21"/>
      <c r="HM149" s="21"/>
      <c r="HN149" s="21"/>
      <c r="HO149" s="21"/>
      <c r="HP149" s="21"/>
      <c r="HQ149" s="21"/>
      <c r="HR149" s="21"/>
      <c r="HS149" s="21"/>
      <c r="HT149" s="21"/>
      <c r="HU149" s="21"/>
      <c r="HV149" s="21"/>
      <c r="HW149" s="21"/>
      <c r="HX149" s="21"/>
      <c r="HY149" s="21"/>
      <c r="HZ149" s="21"/>
      <c r="IA149" s="21"/>
      <c r="IB149" s="21"/>
      <c r="IC149" s="21"/>
      <c r="ID149" s="21"/>
      <c r="IE149" s="21"/>
      <c r="IF149" s="21"/>
      <c r="IG149" s="21"/>
      <c r="IH149" s="21"/>
      <c r="II149" s="21"/>
      <c r="IJ149" s="21"/>
      <c r="IK149" s="21"/>
      <c r="IL149" s="21"/>
      <c r="IM149" s="21"/>
      <c r="IN149" s="21"/>
      <c r="IO149" s="21"/>
    </row>
    <row r="150" spans="1:249" s="28" customFormat="1" ht="15" x14ac:dyDescent="0.25">
      <c r="A150" s="38"/>
      <c r="B150" s="347" t="s">
        <v>181</v>
      </c>
      <c r="C150" s="347"/>
      <c r="D150" s="347"/>
      <c r="E150" s="347"/>
      <c r="F150" s="44" t="s">
        <v>373</v>
      </c>
      <c r="G150" s="330" t="s">
        <v>373</v>
      </c>
      <c r="H150" s="330" t="s">
        <v>373</v>
      </c>
      <c r="I150" s="33"/>
      <c r="J150" s="330">
        <v>45</v>
      </c>
      <c r="K150" s="330">
        <v>55</v>
      </c>
      <c r="L150" s="33">
        <v>2001</v>
      </c>
      <c r="M150" s="14" t="s">
        <v>486</v>
      </c>
      <c r="N150" s="25"/>
      <c r="O150" s="25"/>
      <c r="P150" s="25"/>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c r="FP150" s="21"/>
      <c r="FQ150" s="21"/>
      <c r="FR150" s="21"/>
      <c r="FS150" s="21"/>
      <c r="FT150" s="21"/>
      <c r="FU150" s="21"/>
      <c r="FV150" s="21"/>
      <c r="FW150" s="21"/>
      <c r="FX150" s="21"/>
      <c r="FY150" s="21"/>
      <c r="FZ150" s="21"/>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row>
    <row r="151" spans="1:249" s="28" customFormat="1" ht="30" customHeight="1" x14ac:dyDescent="0.25">
      <c r="A151" s="38"/>
      <c r="B151" s="348" t="s">
        <v>182</v>
      </c>
      <c r="C151" s="348"/>
      <c r="D151" s="348"/>
      <c r="E151" s="348"/>
      <c r="F151" s="44" t="s">
        <v>373</v>
      </c>
      <c r="G151" s="330" t="s">
        <v>373</v>
      </c>
      <c r="H151" s="330" t="s">
        <v>373</v>
      </c>
      <c r="I151" s="33"/>
      <c r="J151" s="330">
        <v>180</v>
      </c>
      <c r="K151" s="330">
        <v>220</v>
      </c>
      <c r="L151" s="33">
        <v>2001</v>
      </c>
      <c r="M151" s="14" t="s">
        <v>479</v>
      </c>
      <c r="N151" s="25"/>
      <c r="O151" s="25"/>
      <c r="P151" s="25"/>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c r="FP151" s="21"/>
      <c r="FQ151" s="21"/>
      <c r="FR151" s="21"/>
      <c r="FS151" s="21"/>
      <c r="FT151" s="21"/>
      <c r="FU151" s="21"/>
      <c r="FV151" s="21"/>
      <c r="FW151" s="21"/>
      <c r="FX151" s="21"/>
      <c r="FY151" s="21"/>
      <c r="FZ151" s="21"/>
      <c r="GA151" s="21"/>
      <c r="GB151" s="21"/>
      <c r="GC151" s="21"/>
      <c r="GD151" s="21"/>
      <c r="GE151" s="21"/>
      <c r="GF151" s="21"/>
      <c r="GG151" s="21"/>
      <c r="GH151" s="21"/>
      <c r="GI151" s="21"/>
      <c r="GJ151" s="21"/>
      <c r="GK151" s="21"/>
      <c r="GL151" s="21"/>
      <c r="GM151" s="21"/>
      <c r="GN151" s="21"/>
      <c r="GO151" s="21"/>
      <c r="GP151" s="21"/>
      <c r="GQ151" s="21"/>
      <c r="GR151" s="21"/>
      <c r="GS151" s="21"/>
      <c r="GT151" s="21"/>
      <c r="GU151" s="21"/>
      <c r="GV151" s="21"/>
      <c r="GW151" s="21"/>
      <c r="GX151" s="21"/>
      <c r="GY151" s="21"/>
      <c r="GZ151" s="21"/>
      <c r="HA151" s="21"/>
      <c r="HB151" s="21"/>
      <c r="HC151" s="21"/>
      <c r="HD151" s="21"/>
      <c r="HE151" s="21"/>
      <c r="HF151" s="21"/>
      <c r="HG151" s="21"/>
      <c r="HH151" s="21"/>
      <c r="HI151" s="21"/>
      <c r="HJ151" s="21"/>
      <c r="HK151" s="21"/>
      <c r="HL151" s="21"/>
      <c r="HM151" s="21"/>
      <c r="HN151" s="21"/>
      <c r="HO151" s="21"/>
      <c r="HP151" s="21"/>
      <c r="HQ151" s="21"/>
      <c r="HR151" s="21"/>
      <c r="HS151" s="21"/>
      <c r="HT151" s="21"/>
      <c r="HU151" s="21"/>
      <c r="HV151" s="21"/>
      <c r="HW151" s="21"/>
      <c r="HX151" s="21"/>
      <c r="HY151" s="21"/>
      <c r="HZ151" s="21"/>
      <c r="IA151" s="21"/>
      <c r="IB151" s="21"/>
      <c r="IC151" s="21"/>
      <c r="ID151" s="21"/>
      <c r="IE151" s="21"/>
      <c r="IF151" s="21"/>
      <c r="IG151" s="21"/>
      <c r="IH151" s="21"/>
      <c r="II151" s="21"/>
      <c r="IJ151" s="21"/>
      <c r="IK151" s="21"/>
      <c r="IL151" s="21"/>
      <c r="IM151" s="21"/>
      <c r="IN151" s="21"/>
      <c r="IO151" s="21"/>
    </row>
    <row r="152" spans="1:249" s="28" customFormat="1" ht="44.1" customHeight="1" x14ac:dyDescent="0.25">
      <c r="A152" s="38"/>
      <c r="B152" s="348" t="s">
        <v>183</v>
      </c>
      <c r="C152" s="348"/>
      <c r="D152" s="348"/>
      <c r="E152" s="348"/>
      <c r="F152" s="44" t="s">
        <v>373</v>
      </c>
      <c r="G152" s="330" t="s">
        <v>373</v>
      </c>
      <c r="H152" s="330" t="s">
        <v>373</v>
      </c>
      <c r="I152" s="33"/>
      <c r="J152" s="330">
        <v>486</v>
      </c>
      <c r="K152" s="330">
        <v>594</v>
      </c>
      <c r="L152" s="33">
        <v>2001</v>
      </c>
      <c r="M152" s="14" t="s">
        <v>472</v>
      </c>
      <c r="N152" s="25"/>
      <c r="O152" s="25"/>
      <c r="P152" s="25"/>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c r="FP152" s="21"/>
      <c r="FQ152" s="21"/>
      <c r="FR152" s="21"/>
      <c r="FS152" s="21"/>
      <c r="FT152" s="21"/>
      <c r="FU152" s="21"/>
      <c r="FV152" s="21"/>
      <c r="FW152" s="21"/>
      <c r="FX152" s="21"/>
      <c r="FY152" s="21"/>
      <c r="FZ152" s="21"/>
      <c r="GA152" s="21"/>
      <c r="GB152" s="21"/>
      <c r="GC152" s="21"/>
      <c r="GD152" s="21"/>
      <c r="GE152" s="21"/>
      <c r="GF152" s="21"/>
      <c r="GG152" s="21"/>
      <c r="GH152" s="21"/>
      <c r="GI152" s="21"/>
      <c r="GJ152" s="21"/>
      <c r="GK152" s="21"/>
      <c r="GL152" s="21"/>
      <c r="GM152" s="21"/>
      <c r="GN152" s="21"/>
      <c r="GO152" s="21"/>
      <c r="GP152" s="21"/>
      <c r="GQ152" s="21"/>
      <c r="GR152" s="21"/>
      <c r="GS152" s="21"/>
      <c r="GT152" s="21"/>
      <c r="GU152" s="21"/>
      <c r="GV152" s="21"/>
      <c r="GW152" s="21"/>
      <c r="GX152" s="21"/>
      <c r="GY152" s="21"/>
      <c r="GZ152" s="21"/>
      <c r="HA152" s="21"/>
      <c r="HB152" s="21"/>
      <c r="HC152" s="21"/>
      <c r="HD152" s="21"/>
      <c r="HE152" s="21"/>
      <c r="HF152" s="21"/>
      <c r="HG152" s="21"/>
      <c r="HH152" s="21"/>
      <c r="HI152" s="21"/>
      <c r="HJ152" s="21"/>
      <c r="HK152" s="21"/>
      <c r="HL152" s="21"/>
      <c r="HM152" s="21"/>
      <c r="HN152" s="21"/>
      <c r="HO152" s="21"/>
      <c r="HP152" s="21"/>
      <c r="HQ152" s="21"/>
      <c r="HR152" s="21"/>
      <c r="HS152" s="21"/>
      <c r="HT152" s="21"/>
      <c r="HU152" s="21"/>
      <c r="HV152" s="21"/>
      <c r="HW152" s="21"/>
      <c r="HX152" s="21"/>
      <c r="HY152" s="21"/>
      <c r="HZ152" s="21"/>
      <c r="IA152" s="21"/>
      <c r="IB152" s="21"/>
      <c r="IC152" s="21"/>
      <c r="ID152" s="21"/>
      <c r="IE152" s="21"/>
      <c r="IF152" s="21"/>
      <c r="IG152" s="21"/>
      <c r="IH152" s="21"/>
      <c r="II152" s="21"/>
      <c r="IJ152" s="21"/>
      <c r="IK152" s="21"/>
      <c r="IL152" s="21"/>
      <c r="IM152" s="21"/>
      <c r="IN152" s="21"/>
      <c r="IO152" s="21"/>
    </row>
    <row r="153" spans="1:249" s="28" customFormat="1" ht="15" x14ac:dyDescent="0.25">
      <c r="A153" s="38"/>
      <c r="B153" s="347" t="s">
        <v>184</v>
      </c>
      <c r="C153" s="347"/>
      <c r="D153" s="347"/>
      <c r="E153" s="347"/>
      <c r="F153" s="44" t="s">
        <v>373</v>
      </c>
      <c r="G153" s="330" t="s">
        <v>373</v>
      </c>
      <c r="H153" s="330" t="s">
        <v>373</v>
      </c>
      <c r="I153" s="33"/>
      <c r="J153" s="330">
        <v>90</v>
      </c>
      <c r="K153" s="330">
        <v>110</v>
      </c>
      <c r="L153" s="33">
        <v>2001</v>
      </c>
      <c r="M153" s="14" t="s">
        <v>483</v>
      </c>
      <c r="N153" s="25"/>
      <c r="O153" s="25"/>
      <c r="P153" s="25"/>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c r="FP153" s="21"/>
      <c r="FQ153" s="21"/>
      <c r="FR153" s="21"/>
      <c r="FS153" s="21"/>
      <c r="FT153" s="21"/>
      <c r="FU153" s="21"/>
      <c r="FV153" s="21"/>
      <c r="FW153" s="21"/>
      <c r="FX153" s="21"/>
      <c r="FY153" s="21"/>
      <c r="FZ153" s="21"/>
      <c r="GA153" s="21"/>
      <c r="GB153" s="21"/>
      <c r="GC153" s="21"/>
      <c r="GD153" s="21"/>
      <c r="GE153" s="21"/>
      <c r="GF153" s="21"/>
      <c r="GG153" s="21"/>
      <c r="GH153" s="21"/>
      <c r="GI153" s="21"/>
      <c r="GJ153" s="21"/>
      <c r="GK153" s="21"/>
      <c r="GL153" s="21"/>
      <c r="GM153" s="21"/>
      <c r="GN153" s="21"/>
      <c r="GO153" s="21"/>
      <c r="GP153" s="21"/>
      <c r="GQ153" s="21"/>
      <c r="GR153" s="21"/>
      <c r="GS153" s="21"/>
      <c r="GT153" s="21"/>
      <c r="GU153" s="21"/>
      <c r="GV153" s="21"/>
      <c r="GW153" s="21"/>
      <c r="GX153" s="21"/>
      <c r="GY153" s="21"/>
      <c r="GZ153" s="21"/>
      <c r="HA153" s="21"/>
      <c r="HB153" s="21"/>
      <c r="HC153" s="21"/>
      <c r="HD153" s="21"/>
      <c r="HE153" s="21"/>
      <c r="HF153" s="21"/>
      <c r="HG153" s="21"/>
      <c r="HH153" s="21"/>
      <c r="HI153" s="21"/>
      <c r="HJ153" s="21"/>
      <c r="HK153" s="21"/>
      <c r="HL153" s="21"/>
      <c r="HM153" s="21"/>
      <c r="HN153" s="21"/>
      <c r="HO153" s="21"/>
      <c r="HP153" s="21"/>
      <c r="HQ153" s="21"/>
      <c r="HR153" s="21"/>
      <c r="HS153" s="21"/>
      <c r="HT153" s="21"/>
      <c r="HU153" s="21"/>
      <c r="HV153" s="21"/>
      <c r="HW153" s="21"/>
      <c r="HX153" s="21"/>
      <c r="HY153" s="21"/>
      <c r="HZ153" s="21"/>
      <c r="IA153" s="21"/>
      <c r="IB153" s="21"/>
      <c r="IC153" s="21"/>
      <c r="ID153" s="21"/>
      <c r="IE153" s="21"/>
      <c r="IF153" s="21"/>
      <c r="IG153" s="21"/>
      <c r="IH153" s="21"/>
      <c r="II153" s="21"/>
      <c r="IJ153" s="21"/>
      <c r="IK153" s="21"/>
      <c r="IL153" s="21"/>
      <c r="IM153" s="21"/>
      <c r="IN153" s="21"/>
      <c r="IO153" s="21"/>
    </row>
    <row r="154" spans="1:249" s="28" customFormat="1" ht="42.75" x14ac:dyDescent="0.25">
      <c r="A154" s="38"/>
      <c r="B154" s="347" t="s">
        <v>185</v>
      </c>
      <c r="C154" s="347"/>
      <c r="D154" s="347"/>
      <c r="E154" s="347"/>
      <c r="F154" s="45">
        <v>10</v>
      </c>
      <c r="G154" s="330">
        <v>120</v>
      </c>
      <c r="H154" s="330">
        <v>150</v>
      </c>
      <c r="I154" s="33">
        <v>2001</v>
      </c>
      <c r="J154" s="360">
        <v>20</v>
      </c>
      <c r="K154" s="360"/>
      <c r="L154" s="33">
        <v>2001</v>
      </c>
      <c r="M154" s="55" t="s">
        <v>478</v>
      </c>
      <c r="N154" s="25"/>
      <c r="O154" s="25"/>
      <c r="P154" s="25"/>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c r="FP154" s="21"/>
      <c r="FQ154" s="21"/>
      <c r="FR154" s="21"/>
      <c r="FS154" s="21"/>
      <c r="FT154" s="21"/>
      <c r="FU154" s="21"/>
      <c r="FV154" s="21"/>
      <c r="FW154" s="21"/>
      <c r="FX154" s="21"/>
      <c r="FY154" s="21"/>
      <c r="FZ154" s="21"/>
      <c r="GA154" s="21"/>
      <c r="GB154" s="21"/>
      <c r="GC154" s="21"/>
      <c r="GD154" s="21"/>
      <c r="GE154" s="21"/>
      <c r="GF154" s="21"/>
      <c r="GG154" s="21"/>
      <c r="GH154" s="21"/>
      <c r="GI154" s="21"/>
      <c r="GJ154" s="21"/>
      <c r="GK154" s="21"/>
      <c r="GL154" s="21"/>
      <c r="GM154" s="21"/>
      <c r="GN154" s="21"/>
      <c r="GO154" s="21"/>
      <c r="GP154" s="21"/>
      <c r="GQ154" s="21"/>
      <c r="GR154" s="21"/>
      <c r="GS154" s="21"/>
      <c r="GT154" s="21"/>
      <c r="GU154" s="21"/>
      <c r="GV154" s="21"/>
      <c r="GW154" s="21"/>
      <c r="GX154" s="21"/>
      <c r="GY154" s="21"/>
      <c r="GZ154" s="21"/>
      <c r="HA154" s="21"/>
      <c r="HB154" s="21"/>
      <c r="HC154" s="21"/>
      <c r="HD154" s="21"/>
      <c r="HE154" s="21"/>
      <c r="HF154" s="21"/>
      <c r="HG154" s="21"/>
      <c r="HH154" s="21"/>
      <c r="HI154" s="21"/>
      <c r="HJ154" s="21"/>
      <c r="HK154" s="21"/>
      <c r="HL154" s="21"/>
      <c r="HM154" s="21"/>
      <c r="HN154" s="21"/>
      <c r="HO154" s="21"/>
      <c r="HP154" s="21"/>
      <c r="HQ154" s="21"/>
      <c r="HR154" s="21"/>
      <c r="HS154" s="21"/>
      <c r="HT154" s="21"/>
      <c r="HU154" s="21"/>
      <c r="HV154" s="21"/>
      <c r="HW154" s="21"/>
      <c r="HX154" s="21"/>
      <c r="HY154" s="21"/>
      <c r="HZ154" s="21"/>
      <c r="IA154" s="21"/>
      <c r="IB154" s="21"/>
      <c r="IC154" s="21"/>
      <c r="ID154" s="21"/>
      <c r="IE154" s="21"/>
      <c r="IF154" s="21"/>
      <c r="IG154" s="21"/>
      <c r="IH154" s="21"/>
      <c r="II154" s="21"/>
      <c r="IJ154" s="21"/>
      <c r="IK154" s="21"/>
      <c r="IL154" s="21"/>
      <c r="IM154" s="21"/>
      <c r="IN154" s="21"/>
      <c r="IO154" s="21"/>
    </row>
    <row r="155" spans="1:249" s="28" customFormat="1" ht="73.5" customHeight="1" x14ac:dyDescent="0.25">
      <c r="A155" s="38"/>
      <c r="B155" s="347" t="s">
        <v>186</v>
      </c>
      <c r="C155" s="347"/>
      <c r="D155" s="347"/>
      <c r="E155" s="347"/>
      <c r="F155" s="45">
        <v>25</v>
      </c>
      <c r="G155" s="360">
        <v>25</v>
      </c>
      <c r="H155" s="360"/>
      <c r="I155" s="33">
        <v>1998</v>
      </c>
      <c r="J155" s="330">
        <v>0.4</v>
      </c>
      <c r="K155" s="330">
        <v>2.5</v>
      </c>
      <c r="L155" s="33">
        <v>2001</v>
      </c>
      <c r="M155" s="55" t="s">
        <v>487</v>
      </c>
      <c r="N155" s="25"/>
      <c r="O155" s="25"/>
      <c r="P155" s="25"/>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c r="FP155" s="21"/>
      <c r="FQ155" s="21"/>
      <c r="FR155" s="21"/>
      <c r="FS155" s="21"/>
      <c r="FT155" s="21"/>
      <c r="FU155" s="21"/>
      <c r="FV155" s="21"/>
      <c r="FW155" s="21"/>
      <c r="FX155" s="21"/>
      <c r="FY155" s="21"/>
      <c r="FZ155" s="21"/>
      <c r="GA155" s="21"/>
      <c r="GB155" s="21"/>
      <c r="GC155" s="21"/>
      <c r="GD155" s="21"/>
      <c r="GE155" s="21"/>
      <c r="GF155" s="21"/>
      <c r="GG155" s="21"/>
      <c r="GH155" s="21"/>
      <c r="GI155" s="21"/>
      <c r="GJ155" s="21"/>
      <c r="GK155" s="21"/>
      <c r="GL155" s="21"/>
      <c r="GM155" s="21"/>
      <c r="GN155" s="21"/>
      <c r="GO155" s="21"/>
      <c r="GP155" s="21"/>
      <c r="GQ155" s="21"/>
      <c r="GR155" s="21"/>
      <c r="GS155" s="21"/>
      <c r="GT155" s="21"/>
      <c r="GU155" s="21"/>
      <c r="GV155" s="21"/>
      <c r="GW155" s="21"/>
      <c r="GX155" s="21"/>
      <c r="GY155" s="21"/>
      <c r="GZ155" s="21"/>
      <c r="HA155" s="21"/>
      <c r="HB155" s="21"/>
      <c r="HC155" s="21"/>
      <c r="HD155" s="21"/>
      <c r="HE155" s="21"/>
      <c r="HF155" s="21"/>
      <c r="HG155" s="21"/>
      <c r="HH155" s="21"/>
      <c r="HI155" s="21"/>
      <c r="HJ155" s="21"/>
      <c r="HK155" s="21"/>
      <c r="HL155" s="21"/>
      <c r="HM155" s="21"/>
      <c r="HN155" s="21"/>
      <c r="HO155" s="21"/>
      <c r="HP155" s="21"/>
      <c r="HQ155" s="21"/>
      <c r="HR155" s="21"/>
      <c r="HS155" s="21"/>
      <c r="HT155" s="21"/>
      <c r="HU155" s="21"/>
      <c r="HV155" s="21"/>
      <c r="HW155" s="21"/>
      <c r="HX155" s="21"/>
      <c r="HY155" s="21"/>
      <c r="HZ155" s="21"/>
      <c r="IA155" s="21"/>
      <c r="IB155" s="21"/>
      <c r="IC155" s="21"/>
      <c r="ID155" s="21"/>
      <c r="IE155" s="21"/>
      <c r="IF155" s="21"/>
      <c r="IG155" s="21"/>
      <c r="IH155" s="21"/>
      <c r="II155" s="21"/>
      <c r="IJ155" s="21"/>
      <c r="IK155" s="21"/>
      <c r="IL155" s="21"/>
      <c r="IM155" s="21"/>
      <c r="IN155" s="21"/>
      <c r="IO155" s="21"/>
    </row>
    <row r="156" spans="1:249" s="28" customFormat="1" ht="15" x14ac:dyDescent="0.25">
      <c r="A156" s="38"/>
      <c r="B156" s="347" t="s">
        <v>187</v>
      </c>
      <c r="C156" s="347"/>
      <c r="D156" s="347"/>
      <c r="E156" s="347"/>
      <c r="F156" s="44">
        <v>5</v>
      </c>
      <c r="G156" s="330">
        <v>22.5</v>
      </c>
      <c r="H156" s="330">
        <v>27.5</v>
      </c>
      <c r="I156" s="33">
        <v>1995</v>
      </c>
      <c r="J156" s="330">
        <v>1.125</v>
      </c>
      <c r="K156" s="330">
        <v>1.375</v>
      </c>
      <c r="L156" s="33">
        <v>1995</v>
      </c>
      <c r="M156" s="14" t="s">
        <v>484</v>
      </c>
      <c r="N156" s="25"/>
      <c r="O156" s="25"/>
      <c r="P156" s="25"/>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c r="FP156" s="21"/>
      <c r="FQ156" s="21"/>
      <c r="FR156" s="21"/>
      <c r="FS156" s="21"/>
      <c r="FT156" s="21"/>
      <c r="FU156" s="21"/>
      <c r="FV156" s="21"/>
      <c r="FW156" s="21"/>
      <c r="FX156" s="21"/>
      <c r="FY156" s="21"/>
      <c r="FZ156" s="21"/>
      <c r="GA156" s="21"/>
      <c r="GB156" s="21"/>
      <c r="GC156" s="21"/>
      <c r="GD156" s="21"/>
      <c r="GE156" s="21"/>
      <c r="GF156" s="21"/>
      <c r="GG156" s="21"/>
      <c r="GH156" s="21"/>
      <c r="GI156" s="21"/>
      <c r="GJ156" s="21"/>
      <c r="GK156" s="21"/>
      <c r="GL156" s="21"/>
      <c r="GM156" s="21"/>
      <c r="GN156" s="21"/>
      <c r="GO156" s="21"/>
      <c r="GP156" s="21"/>
      <c r="GQ156" s="21"/>
      <c r="GR156" s="21"/>
      <c r="GS156" s="21"/>
      <c r="GT156" s="21"/>
      <c r="GU156" s="21"/>
      <c r="GV156" s="21"/>
      <c r="GW156" s="21"/>
      <c r="GX156" s="21"/>
      <c r="GY156" s="21"/>
      <c r="GZ156" s="21"/>
      <c r="HA156" s="21"/>
      <c r="HB156" s="21"/>
      <c r="HC156" s="21"/>
      <c r="HD156" s="21"/>
      <c r="HE156" s="21"/>
      <c r="HF156" s="21"/>
      <c r="HG156" s="21"/>
      <c r="HH156" s="21"/>
      <c r="HI156" s="21"/>
      <c r="HJ156" s="21"/>
      <c r="HK156" s="21"/>
      <c r="HL156" s="21"/>
      <c r="HM156" s="21"/>
      <c r="HN156" s="21"/>
      <c r="HO156" s="21"/>
      <c r="HP156" s="21"/>
      <c r="HQ156" s="21"/>
      <c r="HR156" s="21"/>
      <c r="HS156" s="21"/>
      <c r="HT156" s="21"/>
      <c r="HU156" s="21"/>
      <c r="HV156" s="21"/>
      <c r="HW156" s="21"/>
      <c r="HX156" s="21"/>
      <c r="HY156" s="21"/>
      <c r="HZ156" s="21"/>
      <c r="IA156" s="21"/>
      <c r="IB156" s="21"/>
      <c r="IC156" s="21"/>
      <c r="ID156" s="21"/>
      <c r="IE156" s="21"/>
      <c r="IF156" s="21"/>
      <c r="IG156" s="21"/>
      <c r="IH156" s="21"/>
      <c r="II156" s="21"/>
      <c r="IJ156" s="21"/>
      <c r="IK156" s="21"/>
      <c r="IL156" s="21"/>
      <c r="IM156" s="21"/>
      <c r="IN156" s="21"/>
      <c r="IO156" s="21"/>
    </row>
    <row r="157" spans="1:249" s="28" customFormat="1" ht="15" x14ac:dyDescent="0.25">
      <c r="A157" s="38"/>
      <c r="B157" s="348" t="s">
        <v>188</v>
      </c>
      <c r="C157" s="348"/>
      <c r="D157" s="348"/>
      <c r="E157" s="348"/>
      <c r="F157" s="44">
        <v>5</v>
      </c>
      <c r="G157" s="330">
        <v>90</v>
      </c>
      <c r="H157" s="330">
        <v>110</v>
      </c>
      <c r="I157" s="33">
        <v>2002</v>
      </c>
      <c r="J157" s="330">
        <v>4.5</v>
      </c>
      <c r="K157" s="330">
        <v>5.5</v>
      </c>
      <c r="L157" s="33">
        <v>2002</v>
      </c>
      <c r="M157" s="14" t="s">
        <v>480</v>
      </c>
      <c r="N157" s="25"/>
      <c r="O157" s="25"/>
      <c r="P157" s="25"/>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c r="FP157" s="21"/>
      <c r="FQ157" s="21"/>
      <c r="FR157" s="21"/>
      <c r="FS157" s="21"/>
      <c r="FT157" s="21"/>
      <c r="FU157" s="21"/>
      <c r="FV157" s="21"/>
      <c r="FW157" s="21"/>
      <c r="FX157" s="21"/>
      <c r="FY157" s="21"/>
      <c r="FZ157" s="21"/>
      <c r="GA157" s="21"/>
      <c r="GB157" s="21"/>
      <c r="GC157" s="21"/>
      <c r="GD157" s="21"/>
      <c r="GE157" s="21"/>
      <c r="GF157" s="21"/>
      <c r="GG157" s="21"/>
      <c r="GH157" s="21"/>
      <c r="GI157" s="21"/>
      <c r="GJ157" s="21"/>
      <c r="GK157" s="21"/>
      <c r="GL157" s="21"/>
      <c r="GM157" s="21"/>
      <c r="GN157" s="21"/>
      <c r="GO157" s="21"/>
      <c r="GP157" s="21"/>
      <c r="GQ157" s="21"/>
      <c r="GR157" s="21"/>
      <c r="GS157" s="21"/>
      <c r="GT157" s="21"/>
      <c r="GU157" s="21"/>
      <c r="GV157" s="21"/>
      <c r="GW157" s="21"/>
      <c r="GX157" s="21"/>
      <c r="GY157" s="21"/>
      <c r="GZ157" s="21"/>
      <c r="HA157" s="21"/>
      <c r="HB157" s="21"/>
      <c r="HC157" s="21"/>
      <c r="HD157" s="21"/>
      <c r="HE157" s="21"/>
      <c r="HF157" s="21"/>
      <c r="HG157" s="21"/>
      <c r="HH157" s="21"/>
      <c r="HI157" s="21"/>
      <c r="HJ157" s="21"/>
      <c r="HK157" s="21"/>
      <c r="HL157" s="21"/>
      <c r="HM157" s="21"/>
      <c r="HN157" s="21"/>
      <c r="HO157" s="21"/>
      <c r="HP157" s="21"/>
      <c r="HQ157" s="21"/>
      <c r="HR157" s="21"/>
      <c r="HS157" s="21"/>
      <c r="HT157" s="21"/>
      <c r="HU157" s="21"/>
      <c r="HV157" s="21"/>
      <c r="HW157" s="21"/>
      <c r="HX157" s="21"/>
      <c r="HY157" s="21"/>
      <c r="HZ157" s="21"/>
      <c r="IA157" s="21"/>
      <c r="IB157" s="21"/>
      <c r="IC157" s="21"/>
      <c r="ID157" s="21"/>
      <c r="IE157" s="21"/>
      <c r="IF157" s="21"/>
      <c r="IG157" s="21"/>
      <c r="IH157" s="21"/>
      <c r="II157" s="21"/>
      <c r="IJ157" s="21"/>
      <c r="IK157" s="21"/>
      <c r="IL157" s="21"/>
      <c r="IM157" s="21"/>
      <c r="IN157" s="21"/>
      <c r="IO157" s="21"/>
    </row>
    <row r="158" spans="1:249" s="28" customFormat="1" ht="15" x14ac:dyDescent="0.25">
      <c r="A158" s="38"/>
      <c r="B158" s="348" t="s">
        <v>189</v>
      </c>
      <c r="C158" s="348"/>
      <c r="D158" s="348"/>
      <c r="E158" s="348"/>
      <c r="F158" s="44">
        <v>2</v>
      </c>
      <c r="G158" s="330">
        <v>13.5</v>
      </c>
      <c r="H158" s="330">
        <v>16.5</v>
      </c>
      <c r="I158" s="33">
        <v>1995</v>
      </c>
      <c r="J158" s="330">
        <v>0.67500000000000004</v>
      </c>
      <c r="K158" s="330">
        <v>0.82499999999999996</v>
      </c>
      <c r="L158" s="33">
        <v>1995</v>
      </c>
      <c r="M158" s="14" t="s">
        <v>97</v>
      </c>
      <c r="N158" s="25"/>
      <c r="O158" s="25"/>
      <c r="P158" s="25"/>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c r="FP158" s="21"/>
      <c r="FQ158" s="21"/>
      <c r="FR158" s="21"/>
      <c r="FS158" s="21"/>
      <c r="FT158" s="21"/>
      <c r="FU158" s="21"/>
      <c r="FV158" s="21"/>
      <c r="FW158" s="21"/>
      <c r="FX158" s="21"/>
      <c r="FY158" s="21"/>
      <c r="FZ158" s="21"/>
      <c r="GA158" s="21"/>
      <c r="GB158" s="21"/>
      <c r="GC158" s="21"/>
      <c r="GD158" s="21"/>
      <c r="GE158" s="21"/>
      <c r="GF158" s="21"/>
      <c r="GG158" s="21"/>
      <c r="GH158" s="21"/>
      <c r="GI158" s="21"/>
      <c r="GJ158" s="21"/>
      <c r="GK158" s="21"/>
      <c r="GL158" s="21"/>
      <c r="GM158" s="21"/>
      <c r="GN158" s="21"/>
      <c r="GO158" s="21"/>
      <c r="GP158" s="21"/>
      <c r="GQ158" s="21"/>
      <c r="GR158" s="21"/>
      <c r="GS158" s="21"/>
      <c r="GT158" s="21"/>
      <c r="GU158" s="21"/>
      <c r="GV158" s="21"/>
      <c r="GW158" s="21"/>
      <c r="GX158" s="21"/>
      <c r="GY158" s="21"/>
      <c r="GZ158" s="21"/>
      <c r="HA158" s="21"/>
      <c r="HB158" s="21"/>
      <c r="HC158" s="21"/>
      <c r="HD158" s="21"/>
      <c r="HE158" s="21"/>
      <c r="HF158" s="21"/>
      <c r="HG158" s="21"/>
      <c r="HH158" s="21"/>
      <c r="HI158" s="21"/>
      <c r="HJ158" s="21"/>
      <c r="HK158" s="21"/>
      <c r="HL158" s="21"/>
      <c r="HM158" s="21"/>
      <c r="HN158" s="21"/>
      <c r="HO158" s="21"/>
      <c r="HP158" s="21"/>
      <c r="HQ158" s="21"/>
      <c r="HR158" s="21"/>
      <c r="HS158" s="21"/>
      <c r="HT158" s="21"/>
      <c r="HU158" s="21"/>
      <c r="HV158" s="21"/>
      <c r="HW158" s="21"/>
      <c r="HX158" s="21"/>
      <c r="HY158" s="21"/>
      <c r="HZ158" s="21"/>
      <c r="IA158" s="21"/>
      <c r="IB158" s="21"/>
      <c r="IC158" s="21"/>
      <c r="ID158" s="21"/>
      <c r="IE158" s="21"/>
      <c r="IF158" s="21"/>
      <c r="IG158" s="21"/>
      <c r="IH158" s="21"/>
      <c r="II158" s="21"/>
      <c r="IJ158" s="21"/>
      <c r="IK158" s="21"/>
      <c r="IL158" s="21"/>
      <c r="IM158" s="21"/>
      <c r="IN158" s="21"/>
      <c r="IO158" s="21"/>
    </row>
    <row r="159" spans="1:249" s="28" customFormat="1" ht="15" x14ac:dyDescent="0.25">
      <c r="A159" s="38"/>
      <c r="B159" s="347" t="s">
        <v>190</v>
      </c>
      <c r="C159" s="347"/>
      <c r="D159" s="347"/>
      <c r="E159" s="347"/>
      <c r="F159" s="44">
        <v>5</v>
      </c>
      <c r="G159" s="330">
        <v>18</v>
      </c>
      <c r="H159" s="330">
        <v>22</v>
      </c>
      <c r="I159" s="33">
        <v>1995</v>
      </c>
      <c r="J159" s="330">
        <v>1.8</v>
      </c>
      <c r="K159" s="330">
        <v>2.2000000000000002</v>
      </c>
      <c r="L159" s="33">
        <v>1995</v>
      </c>
      <c r="M159" s="14" t="s">
        <v>484</v>
      </c>
      <c r="N159" s="25"/>
      <c r="O159" s="25"/>
      <c r="P159" s="25"/>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c r="FP159" s="21"/>
      <c r="FQ159" s="21"/>
      <c r="FR159" s="21"/>
      <c r="FS159" s="21"/>
      <c r="FT159" s="21"/>
      <c r="FU159" s="21"/>
      <c r="FV159" s="21"/>
      <c r="FW159" s="21"/>
      <c r="FX159" s="21"/>
      <c r="FY159" s="21"/>
      <c r="FZ159" s="21"/>
      <c r="GA159" s="21"/>
      <c r="GB159" s="21"/>
      <c r="GC159" s="21"/>
      <c r="GD159" s="21"/>
      <c r="GE159" s="21"/>
      <c r="GF159" s="21"/>
      <c r="GG159" s="21"/>
      <c r="GH159" s="21"/>
      <c r="GI159" s="21"/>
      <c r="GJ159" s="21"/>
      <c r="GK159" s="21"/>
      <c r="GL159" s="21"/>
      <c r="GM159" s="21"/>
      <c r="GN159" s="21"/>
      <c r="GO159" s="21"/>
      <c r="GP159" s="21"/>
      <c r="GQ159" s="21"/>
      <c r="GR159" s="21"/>
      <c r="GS159" s="21"/>
      <c r="GT159" s="21"/>
      <c r="GU159" s="21"/>
      <c r="GV159" s="21"/>
      <c r="GW159" s="21"/>
      <c r="GX159" s="21"/>
      <c r="GY159" s="21"/>
      <c r="GZ159" s="21"/>
      <c r="HA159" s="21"/>
      <c r="HB159" s="21"/>
      <c r="HC159" s="21"/>
      <c r="HD159" s="21"/>
      <c r="HE159" s="21"/>
      <c r="HF159" s="21"/>
      <c r="HG159" s="21"/>
      <c r="HH159" s="21"/>
      <c r="HI159" s="21"/>
      <c r="HJ159" s="21"/>
      <c r="HK159" s="21"/>
      <c r="HL159" s="21"/>
      <c r="HM159" s="21"/>
      <c r="HN159" s="21"/>
      <c r="HO159" s="21"/>
      <c r="HP159" s="21"/>
      <c r="HQ159" s="21"/>
      <c r="HR159" s="21"/>
      <c r="HS159" s="21"/>
      <c r="HT159" s="21"/>
      <c r="HU159" s="21"/>
      <c r="HV159" s="21"/>
      <c r="HW159" s="21"/>
      <c r="HX159" s="21"/>
      <c r="HY159" s="21"/>
      <c r="HZ159" s="21"/>
      <c r="IA159" s="21"/>
      <c r="IB159" s="21"/>
      <c r="IC159" s="21"/>
      <c r="ID159" s="21"/>
      <c r="IE159" s="21"/>
      <c r="IF159" s="21"/>
      <c r="IG159" s="21"/>
      <c r="IH159" s="21"/>
      <c r="II159" s="21"/>
      <c r="IJ159" s="21"/>
      <c r="IK159" s="21"/>
      <c r="IL159" s="21"/>
      <c r="IM159" s="21"/>
      <c r="IN159" s="21"/>
      <c r="IO159" s="21"/>
    </row>
    <row r="160" spans="1:249" s="28" customFormat="1" ht="15" x14ac:dyDescent="0.25">
      <c r="A160" s="38"/>
      <c r="B160" s="347" t="s">
        <v>191</v>
      </c>
      <c r="C160" s="347"/>
      <c r="D160" s="347"/>
      <c r="E160" s="347"/>
      <c r="F160" s="44">
        <v>5</v>
      </c>
      <c r="G160" s="330">
        <v>18</v>
      </c>
      <c r="H160" s="330">
        <v>22</v>
      </c>
      <c r="I160" s="33">
        <v>1995</v>
      </c>
      <c r="J160" s="330">
        <v>1.8</v>
      </c>
      <c r="K160" s="330">
        <v>2.2000000000000002</v>
      </c>
      <c r="L160" s="33">
        <v>1995</v>
      </c>
      <c r="M160" s="14" t="s">
        <v>484</v>
      </c>
      <c r="N160" s="25"/>
      <c r="O160" s="25"/>
      <c r="P160" s="25"/>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c r="FP160" s="21"/>
      <c r="FQ160" s="21"/>
      <c r="FR160" s="21"/>
      <c r="FS160" s="21"/>
      <c r="FT160" s="21"/>
      <c r="FU160" s="21"/>
      <c r="FV160" s="21"/>
      <c r="FW160" s="21"/>
      <c r="FX160" s="21"/>
      <c r="FY160" s="21"/>
      <c r="FZ160" s="21"/>
      <c r="GA160" s="21"/>
      <c r="GB160" s="21"/>
      <c r="GC160" s="21"/>
      <c r="GD160" s="21"/>
      <c r="GE160" s="21"/>
      <c r="GF160" s="21"/>
      <c r="GG160" s="21"/>
      <c r="GH160" s="21"/>
      <c r="GI160" s="21"/>
      <c r="GJ160" s="21"/>
      <c r="GK160" s="21"/>
      <c r="GL160" s="21"/>
      <c r="GM160" s="21"/>
      <c r="GN160" s="21"/>
      <c r="GO160" s="21"/>
      <c r="GP160" s="21"/>
      <c r="GQ160" s="21"/>
      <c r="GR160" s="21"/>
      <c r="GS160" s="21"/>
      <c r="GT160" s="21"/>
      <c r="GU160" s="21"/>
      <c r="GV160" s="21"/>
      <c r="GW160" s="21"/>
      <c r="GX160" s="21"/>
      <c r="GY160" s="21"/>
      <c r="GZ160" s="21"/>
      <c r="HA160" s="21"/>
      <c r="HB160" s="21"/>
      <c r="HC160" s="21"/>
      <c r="HD160" s="21"/>
      <c r="HE160" s="21"/>
      <c r="HF160" s="21"/>
      <c r="HG160" s="21"/>
      <c r="HH160" s="21"/>
      <c r="HI160" s="21"/>
      <c r="HJ160" s="21"/>
      <c r="HK160" s="21"/>
      <c r="HL160" s="21"/>
      <c r="HM160" s="21"/>
      <c r="HN160" s="21"/>
      <c r="HO160" s="21"/>
      <c r="HP160" s="21"/>
      <c r="HQ160" s="21"/>
      <c r="HR160" s="21"/>
      <c r="HS160" s="21"/>
      <c r="HT160" s="21"/>
      <c r="HU160" s="21"/>
      <c r="HV160" s="21"/>
      <c r="HW160" s="21"/>
      <c r="HX160" s="21"/>
      <c r="HY160" s="21"/>
      <c r="HZ160" s="21"/>
      <c r="IA160" s="21"/>
      <c r="IB160" s="21"/>
      <c r="IC160" s="21"/>
      <c r="ID160" s="21"/>
      <c r="IE160" s="21"/>
      <c r="IF160" s="21"/>
      <c r="IG160" s="21"/>
      <c r="IH160" s="21"/>
      <c r="II160" s="21"/>
      <c r="IJ160" s="21"/>
      <c r="IK160" s="21"/>
      <c r="IL160" s="21"/>
      <c r="IM160" s="21"/>
      <c r="IN160" s="21"/>
      <c r="IO160" s="21"/>
    </row>
    <row r="161" spans="1:249" s="28" customFormat="1" ht="15" customHeight="1" x14ac:dyDescent="0.25">
      <c r="A161" s="38"/>
      <c r="B161" s="348" t="s">
        <v>192</v>
      </c>
      <c r="C161" s="348"/>
      <c r="D161" s="348"/>
      <c r="E161" s="348"/>
      <c r="F161" s="44">
        <v>5</v>
      </c>
      <c r="G161" s="330">
        <v>18</v>
      </c>
      <c r="H161" s="330">
        <v>22</v>
      </c>
      <c r="I161" s="33">
        <v>1995</v>
      </c>
      <c r="J161" s="330">
        <v>0.9</v>
      </c>
      <c r="K161" s="330">
        <v>1.1000000000000001</v>
      </c>
      <c r="L161" s="33">
        <v>1995</v>
      </c>
      <c r="M161" s="14" t="s">
        <v>97</v>
      </c>
      <c r="N161" s="25"/>
      <c r="O161" s="25"/>
      <c r="P161" s="25"/>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c r="FP161" s="21"/>
      <c r="FQ161" s="21"/>
      <c r="FR161" s="21"/>
      <c r="FS161" s="21"/>
      <c r="FT161" s="21"/>
      <c r="FU161" s="21"/>
      <c r="FV161" s="21"/>
      <c r="FW161" s="21"/>
      <c r="FX161" s="21"/>
      <c r="FY161" s="21"/>
      <c r="FZ161" s="21"/>
      <c r="GA161" s="21"/>
      <c r="GB161" s="21"/>
      <c r="GC161" s="21"/>
      <c r="GD161" s="21"/>
      <c r="GE161" s="21"/>
      <c r="GF161" s="21"/>
      <c r="GG161" s="21"/>
      <c r="GH161" s="21"/>
      <c r="GI161" s="21"/>
      <c r="GJ161" s="21"/>
      <c r="GK161" s="21"/>
      <c r="GL161" s="21"/>
      <c r="GM161" s="21"/>
      <c r="GN161" s="21"/>
      <c r="GO161" s="21"/>
      <c r="GP161" s="21"/>
      <c r="GQ161" s="21"/>
      <c r="GR161" s="21"/>
      <c r="GS161" s="21"/>
      <c r="GT161" s="21"/>
      <c r="GU161" s="21"/>
      <c r="GV161" s="21"/>
      <c r="GW161" s="21"/>
      <c r="GX161" s="21"/>
      <c r="GY161" s="21"/>
      <c r="GZ161" s="21"/>
      <c r="HA161" s="21"/>
      <c r="HB161" s="21"/>
      <c r="HC161" s="21"/>
      <c r="HD161" s="21"/>
      <c r="HE161" s="21"/>
      <c r="HF161" s="21"/>
      <c r="HG161" s="21"/>
      <c r="HH161" s="21"/>
      <c r="HI161" s="21"/>
      <c r="HJ161" s="21"/>
      <c r="HK161" s="21"/>
      <c r="HL161" s="21"/>
      <c r="HM161" s="21"/>
      <c r="HN161" s="21"/>
      <c r="HO161" s="21"/>
      <c r="HP161" s="21"/>
      <c r="HQ161" s="21"/>
      <c r="HR161" s="21"/>
      <c r="HS161" s="21"/>
      <c r="HT161" s="21"/>
      <c r="HU161" s="21"/>
      <c r="HV161" s="21"/>
      <c r="HW161" s="21"/>
      <c r="HX161" s="21"/>
      <c r="HY161" s="21"/>
      <c r="HZ161" s="21"/>
      <c r="IA161" s="21"/>
      <c r="IB161" s="21"/>
      <c r="IC161" s="21"/>
      <c r="ID161" s="21"/>
      <c r="IE161" s="21"/>
      <c r="IF161" s="21"/>
      <c r="IG161" s="21"/>
      <c r="IH161" s="21"/>
      <c r="II161" s="21"/>
      <c r="IJ161" s="21"/>
      <c r="IK161" s="21"/>
      <c r="IL161" s="21"/>
      <c r="IM161" s="21"/>
      <c r="IN161" s="21"/>
      <c r="IO161" s="21"/>
    </row>
    <row r="162" spans="1:249" s="28" customFormat="1" ht="30" customHeight="1" x14ac:dyDescent="0.25">
      <c r="A162" s="38"/>
      <c r="B162" s="348" t="s">
        <v>193</v>
      </c>
      <c r="C162" s="348"/>
      <c r="D162" s="348"/>
      <c r="E162" s="348"/>
      <c r="F162" s="44">
        <v>5</v>
      </c>
      <c r="G162" s="330">
        <v>180</v>
      </c>
      <c r="H162" s="330">
        <v>220</v>
      </c>
      <c r="I162" s="33">
        <v>2002</v>
      </c>
      <c r="J162" s="330" t="s">
        <v>373</v>
      </c>
      <c r="K162" s="330" t="s">
        <v>373</v>
      </c>
      <c r="L162" s="33"/>
      <c r="M162" s="14" t="s">
        <v>473</v>
      </c>
      <c r="N162" s="25"/>
      <c r="O162" s="25"/>
      <c r="P162" s="25"/>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c r="FP162" s="21"/>
      <c r="FQ162" s="21"/>
      <c r="FR162" s="21"/>
      <c r="FS162" s="21"/>
      <c r="FT162" s="21"/>
      <c r="FU162" s="21"/>
      <c r="FV162" s="21"/>
      <c r="FW162" s="21"/>
      <c r="FX162" s="21"/>
      <c r="FY162" s="21"/>
      <c r="FZ162" s="21"/>
      <c r="GA162" s="21"/>
      <c r="GB162" s="21"/>
      <c r="GC162" s="21"/>
      <c r="GD162" s="21"/>
      <c r="GE162" s="21"/>
      <c r="GF162" s="21"/>
      <c r="GG162" s="21"/>
      <c r="GH162" s="21"/>
      <c r="GI162" s="21"/>
      <c r="GJ162" s="21"/>
      <c r="GK162" s="21"/>
      <c r="GL162" s="21"/>
      <c r="GM162" s="21"/>
      <c r="GN162" s="21"/>
      <c r="GO162" s="21"/>
      <c r="GP162" s="21"/>
      <c r="GQ162" s="21"/>
      <c r="GR162" s="21"/>
      <c r="GS162" s="21"/>
      <c r="GT162" s="21"/>
      <c r="GU162" s="21"/>
      <c r="GV162" s="21"/>
      <c r="GW162" s="21"/>
      <c r="GX162" s="21"/>
      <c r="GY162" s="21"/>
      <c r="GZ162" s="21"/>
      <c r="HA162" s="21"/>
      <c r="HB162" s="21"/>
      <c r="HC162" s="21"/>
      <c r="HD162" s="21"/>
      <c r="HE162" s="21"/>
      <c r="HF162" s="21"/>
      <c r="HG162" s="21"/>
      <c r="HH162" s="21"/>
      <c r="HI162" s="21"/>
      <c r="HJ162" s="21"/>
      <c r="HK162" s="21"/>
      <c r="HL162" s="21"/>
      <c r="HM162" s="21"/>
      <c r="HN162" s="21"/>
      <c r="HO162" s="21"/>
      <c r="HP162" s="21"/>
      <c r="HQ162" s="21"/>
      <c r="HR162" s="21"/>
      <c r="HS162" s="21"/>
      <c r="HT162" s="21"/>
      <c r="HU162" s="21"/>
      <c r="HV162" s="21"/>
      <c r="HW162" s="21"/>
      <c r="HX162" s="21"/>
      <c r="HY162" s="21"/>
      <c r="HZ162" s="21"/>
      <c r="IA162" s="21"/>
      <c r="IB162" s="21"/>
      <c r="IC162" s="21"/>
      <c r="ID162" s="21"/>
      <c r="IE162" s="21"/>
      <c r="IF162" s="21"/>
      <c r="IG162" s="21"/>
      <c r="IH162" s="21"/>
      <c r="II162" s="21"/>
      <c r="IJ162" s="21"/>
      <c r="IK162" s="21"/>
      <c r="IL162" s="21"/>
      <c r="IM162" s="21"/>
      <c r="IN162" s="21"/>
      <c r="IO162" s="21"/>
    </row>
    <row r="163" spans="1:249" s="28" customFormat="1" ht="30" customHeight="1" x14ac:dyDescent="0.25">
      <c r="A163" s="38"/>
      <c r="B163" s="348" t="s">
        <v>194</v>
      </c>
      <c r="C163" s="348"/>
      <c r="D163" s="348"/>
      <c r="E163" s="348"/>
      <c r="F163" s="44">
        <v>10</v>
      </c>
      <c r="G163" s="330">
        <v>225</v>
      </c>
      <c r="H163" s="330">
        <v>275</v>
      </c>
      <c r="I163" s="33">
        <v>1995</v>
      </c>
      <c r="J163" s="330">
        <v>11.25</v>
      </c>
      <c r="K163" s="330">
        <v>13.75</v>
      </c>
      <c r="L163" s="33">
        <v>1995</v>
      </c>
      <c r="M163" s="14" t="s">
        <v>475</v>
      </c>
      <c r="N163" s="25"/>
      <c r="O163" s="25"/>
      <c r="P163" s="25"/>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c r="FP163" s="21"/>
      <c r="FQ163" s="21"/>
      <c r="FR163" s="21"/>
      <c r="FS163" s="21"/>
      <c r="FT163" s="21"/>
      <c r="FU163" s="21"/>
      <c r="FV163" s="21"/>
      <c r="FW163" s="21"/>
      <c r="FX163" s="21"/>
      <c r="FY163" s="21"/>
      <c r="FZ163" s="21"/>
      <c r="GA163" s="21"/>
      <c r="GB163" s="21"/>
      <c r="GC163" s="21"/>
      <c r="GD163" s="21"/>
      <c r="GE163" s="21"/>
      <c r="GF163" s="21"/>
      <c r="GG163" s="21"/>
      <c r="GH163" s="21"/>
      <c r="GI163" s="21"/>
      <c r="GJ163" s="21"/>
      <c r="GK163" s="21"/>
      <c r="GL163" s="21"/>
      <c r="GM163" s="21"/>
      <c r="GN163" s="21"/>
      <c r="GO163" s="21"/>
      <c r="GP163" s="21"/>
      <c r="GQ163" s="21"/>
      <c r="GR163" s="21"/>
      <c r="GS163" s="21"/>
      <c r="GT163" s="21"/>
      <c r="GU163" s="21"/>
      <c r="GV163" s="21"/>
      <c r="GW163" s="21"/>
      <c r="GX163" s="21"/>
      <c r="GY163" s="21"/>
      <c r="GZ163" s="21"/>
      <c r="HA163" s="21"/>
      <c r="HB163" s="21"/>
      <c r="HC163" s="21"/>
      <c r="HD163" s="21"/>
      <c r="HE163" s="21"/>
      <c r="HF163" s="21"/>
      <c r="HG163" s="21"/>
      <c r="HH163" s="21"/>
      <c r="HI163" s="21"/>
      <c r="HJ163" s="21"/>
      <c r="HK163" s="21"/>
      <c r="HL163" s="21"/>
      <c r="HM163" s="21"/>
      <c r="HN163" s="21"/>
      <c r="HO163" s="21"/>
      <c r="HP163" s="21"/>
      <c r="HQ163" s="21"/>
      <c r="HR163" s="21"/>
      <c r="HS163" s="21"/>
      <c r="HT163" s="21"/>
      <c r="HU163" s="21"/>
      <c r="HV163" s="21"/>
      <c r="HW163" s="21"/>
      <c r="HX163" s="21"/>
      <c r="HY163" s="21"/>
      <c r="HZ163" s="21"/>
      <c r="IA163" s="21"/>
      <c r="IB163" s="21"/>
      <c r="IC163" s="21"/>
      <c r="ID163" s="21"/>
      <c r="IE163" s="21"/>
      <c r="IF163" s="21"/>
      <c r="IG163" s="21"/>
      <c r="IH163" s="21"/>
      <c r="II163" s="21"/>
      <c r="IJ163" s="21"/>
      <c r="IK163" s="21"/>
      <c r="IL163" s="21"/>
      <c r="IM163" s="21"/>
      <c r="IN163" s="21"/>
      <c r="IO163" s="21"/>
    </row>
    <row r="164" spans="1:249" s="28" customFormat="1" ht="15" x14ac:dyDescent="0.25">
      <c r="A164" s="38"/>
      <c r="B164" s="348" t="s">
        <v>195</v>
      </c>
      <c r="C164" s="348"/>
      <c r="D164" s="348"/>
      <c r="E164" s="348"/>
      <c r="F164" s="44">
        <v>10</v>
      </c>
      <c r="G164" s="330">
        <v>300</v>
      </c>
      <c r="H164" s="282">
        <v>400</v>
      </c>
      <c r="I164" s="33">
        <v>1998</v>
      </c>
      <c r="J164" s="330" t="s">
        <v>373</v>
      </c>
      <c r="K164" s="330" t="s">
        <v>373</v>
      </c>
      <c r="L164" s="33"/>
      <c r="M164" s="14" t="s">
        <v>477</v>
      </c>
      <c r="N164" s="25"/>
      <c r="O164" s="25"/>
      <c r="P164" s="25"/>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c r="FP164" s="21"/>
      <c r="FQ164" s="21"/>
      <c r="FR164" s="21"/>
      <c r="FS164" s="21"/>
      <c r="FT164" s="21"/>
      <c r="FU164" s="21"/>
      <c r="FV164" s="21"/>
      <c r="FW164" s="21"/>
      <c r="FX164" s="21"/>
      <c r="FY164" s="21"/>
      <c r="FZ164" s="21"/>
      <c r="GA164" s="21"/>
      <c r="GB164" s="21"/>
      <c r="GC164" s="21"/>
      <c r="GD164" s="21"/>
      <c r="GE164" s="21"/>
      <c r="GF164" s="21"/>
      <c r="GG164" s="21"/>
      <c r="GH164" s="21"/>
      <c r="GI164" s="21"/>
      <c r="GJ164" s="21"/>
      <c r="GK164" s="21"/>
      <c r="GL164" s="21"/>
      <c r="GM164" s="21"/>
      <c r="GN164" s="21"/>
      <c r="GO164" s="21"/>
      <c r="GP164" s="21"/>
      <c r="GQ164" s="21"/>
      <c r="GR164" s="21"/>
      <c r="GS164" s="21"/>
      <c r="GT164" s="21"/>
      <c r="GU164" s="21"/>
      <c r="GV164" s="21"/>
      <c r="GW164" s="21"/>
      <c r="GX164" s="21"/>
      <c r="GY164" s="21"/>
      <c r="GZ164" s="21"/>
      <c r="HA164" s="21"/>
      <c r="HB164" s="21"/>
      <c r="HC164" s="21"/>
      <c r="HD164" s="21"/>
      <c r="HE164" s="21"/>
      <c r="HF164" s="21"/>
      <c r="HG164" s="21"/>
      <c r="HH164" s="21"/>
      <c r="HI164" s="21"/>
      <c r="HJ164" s="21"/>
      <c r="HK164" s="21"/>
      <c r="HL164" s="21"/>
      <c r="HM164" s="21"/>
      <c r="HN164" s="21"/>
      <c r="HO164" s="21"/>
      <c r="HP164" s="21"/>
      <c r="HQ164" s="21"/>
      <c r="HR164" s="21"/>
      <c r="HS164" s="21"/>
      <c r="HT164" s="21"/>
      <c r="HU164" s="21"/>
      <c r="HV164" s="21"/>
      <c r="HW164" s="21"/>
      <c r="HX164" s="21"/>
      <c r="HY164" s="21"/>
      <c r="HZ164" s="21"/>
      <c r="IA164" s="21"/>
      <c r="IB164" s="21"/>
      <c r="IC164" s="21"/>
      <c r="ID164" s="21"/>
      <c r="IE164" s="21"/>
      <c r="IF164" s="21"/>
      <c r="IG164" s="21"/>
      <c r="IH164" s="21"/>
      <c r="II164" s="21"/>
      <c r="IJ164" s="21"/>
      <c r="IK164" s="21"/>
      <c r="IL164" s="21"/>
      <c r="IM164" s="21"/>
      <c r="IN164" s="21"/>
      <c r="IO164" s="21"/>
    </row>
    <row r="165" spans="1:249" s="28" customFormat="1" ht="30" customHeight="1" x14ac:dyDescent="0.25">
      <c r="A165" s="38"/>
      <c r="B165" s="347" t="s">
        <v>196</v>
      </c>
      <c r="C165" s="347"/>
      <c r="D165" s="347"/>
      <c r="E165" s="347"/>
      <c r="F165" s="44">
        <v>5</v>
      </c>
      <c r="G165" s="330">
        <v>105</v>
      </c>
      <c r="H165" s="330">
        <v>150</v>
      </c>
      <c r="I165" s="33">
        <v>2003</v>
      </c>
      <c r="J165" s="360">
        <v>150</v>
      </c>
      <c r="K165" s="371"/>
      <c r="L165" s="33">
        <v>2003</v>
      </c>
      <c r="M165" s="14" t="s">
        <v>471</v>
      </c>
      <c r="N165" s="25"/>
      <c r="O165" s="25"/>
      <c r="P165" s="25"/>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c r="FP165" s="21"/>
      <c r="FQ165" s="21"/>
      <c r="FR165" s="21"/>
      <c r="FS165" s="21"/>
      <c r="FT165" s="21"/>
      <c r="FU165" s="21"/>
      <c r="FV165" s="21"/>
      <c r="FW165" s="21"/>
      <c r="FX165" s="21"/>
      <c r="FY165" s="21"/>
      <c r="FZ165" s="21"/>
      <c r="GA165" s="21"/>
      <c r="GB165" s="21"/>
      <c r="GC165" s="21"/>
      <c r="GD165" s="21"/>
      <c r="GE165" s="21"/>
      <c r="GF165" s="21"/>
      <c r="GG165" s="21"/>
      <c r="GH165" s="21"/>
      <c r="GI165" s="21"/>
      <c r="GJ165" s="21"/>
      <c r="GK165" s="21"/>
      <c r="GL165" s="21"/>
      <c r="GM165" s="21"/>
      <c r="GN165" s="21"/>
      <c r="GO165" s="21"/>
      <c r="GP165" s="21"/>
      <c r="GQ165" s="21"/>
      <c r="GR165" s="21"/>
      <c r="GS165" s="21"/>
      <c r="GT165" s="21"/>
      <c r="GU165" s="21"/>
      <c r="GV165" s="21"/>
      <c r="GW165" s="21"/>
      <c r="GX165" s="21"/>
      <c r="GY165" s="21"/>
      <c r="GZ165" s="21"/>
      <c r="HA165" s="21"/>
      <c r="HB165" s="21"/>
      <c r="HC165" s="21"/>
      <c r="HD165" s="21"/>
      <c r="HE165" s="21"/>
      <c r="HF165" s="21"/>
      <c r="HG165" s="21"/>
      <c r="HH165" s="21"/>
      <c r="HI165" s="21"/>
      <c r="HJ165" s="21"/>
      <c r="HK165" s="21"/>
      <c r="HL165" s="21"/>
      <c r="HM165" s="21"/>
      <c r="HN165" s="21"/>
      <c r="HO165" s="21"/>
      <c r="HP165" s="21"/>
      <c r="HQ165" s="21"/>
      <c r="HR165" s="21"/>
      <c r="HS165" s="21"/>
      <c r="HT165" s="21"/>
      <c r="HU165" s="21"/>
      <c r="HV165" s="21"/>
      <c r="HW165" s="21"/>
      <c r="HX165" s="21"/>
      <c r="HY165" s="21"/>
      <c r="HZ165" s="21"/>
      <c r="IA165" s="21"/>
      <c r="IB165" s="21"/>
      <c r="IC165" s="21"/>
      <c r="ID165" s="21"/>
      <c r="IE165" s="21"/>
      <c r="IF165" s="21"/>
      <c r="IG165" s="21"/>
      <c r="IH165" s="21"/>
      <c r="II165" s="21"/>
      <c r="IJ165" s="21"/>
      <c r="IK165" s="21"/>
      <c r="IL165" s="21"/>
      <c r="IM165" s="21"/>
      <c r="IN165" s="21"/>
      <c r="IO165" s="21"/>
    </row>
    <row r="166" spans="1:249" s="28" customFormat="1" ht="15" x14ac:dyDescent="0.25">
      <c r="A166" s="38"/>
      <c r="B166" s="348" t="s">
        <v>197</v>
      </c>
      <c r="C166" s="348"/>
      <c r="D166" s="348"/>
      <c r="E166" s="348"/>
      <c r="F166" s="44">
        <v>10</v>
      </c>
      <c r="G166" s="330">
        <v>57</v>
      </c>
      <c r="H166" s="330">
        <v>103</v>
      </c>
      <c r="I166" s="33">
        <v>2003</v>
      </c>
      <c r="J166" s="330">
        <v>3</v>
      </c>
      <c r="K166" s="330">
        <v>5</v>
      </c>
      <c r="L166" s="33">
        <v>2003</v>
      </c>
      <c r="M166" s="14" t="s">
        <v>198</v>
      </c>
      <c r="N166" s="25"/>
      <c r="O166" s="25"/>
      <c r="P166" s="25"/>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c r="FP166" s="21"/>
      <c r="FQ166" s="21"/>
      <c r="FR166" s="21"/>
      <c r="FS166" s="21"/>
      <c r="FT166" s="21"/>
      <c r="FU166" s="21"/>
      <c r="FV166" s="21"/>
      <c r="FW166" s="21"/>
      <c r="FX166" s="21"/>
      <c r="FY166" s="21"/>
      <c r="FZ166" s="21"/>
      <c r="GA166" s="21"/>
      <c r="GB166" s="21"/>
      <c r="GC166" s="21"/>
      <c r="GD166" s="21"/>
      <c r="GE166" s="21"/>
      <c r="GF166" s="21"/>
      <c r="GG166" s="21"/>
      <c r="GH166" s="21"/>
      <c r="GI166" s="21"/>
      <c r="GJ166" s="21"/>
      <c r="GK166" s="21"/>
      <c r="GL166" s="21"/>
      <c r="GM166" s="21"/>
      <c r="GN166" s="21"/>
      <c r="GO166" s="21"/>
      <c r="GP166" s="21"/>
      <c r="GQ166" s="21"/>
      <c r="GR166" s="21"/>
      <c r="GS166" s="21"/>
      <c r="GT166" s="21"/>
      <c r="GU166" s="21"/>
      <c r="GV166" s="21"/>
      <c r="GW166" s="21"/>
      <c r="GX166" s="21"/>
      <c r="GY166" s="21"/>
      <c r="GZ166" s="21"/>
      <c r="HA166" s="21"/>
      <c r="HB166" s="21"/>
      <c r="HC166" s="21"/>
      <c r="HD166" s="21"/>
      <c r="HE166" s="21"/>
      <c r="HF166" s="21"/>
      <c r="HG166" s="21"/>
      <c r="HH166" s="21"/>
      <c r="HI166" s="21"/>
      <c r="HJ166" s="21"/>
      <c r="HK166" s="21"/>
      <c r="HL166" s="21"/>
      <c r="HM166" s="21"/>
      <c r="HN166" s="21"/>
      <c r="HO166" s="21"/>
      <c r="HP166" s="21"/>
      <c r="HQ166" s="21"/>
      <c r="HR166" s="21"/>
      <c r="HS166" s="21"/>
      <c r="HT166" s="21"/>
      <c r="HU166" s="21"/>
      <c r="HV166" s="21"/>
      <c r="HW166" s="21"/>
      <c r="HX166" s="21"/>
      <c r="HY166" s="21"/>
      <c r="HZ166" s="21"/>
      <c r="IA166" s="21"/>
      <c r="IB166" s="21"/>
      <c r="IC166" s="21"/>
      <c r="ID166" s="21"/>
      <c r="IE166" s="21"/>
      <c r="IF166" s="21"/>
      <c r="IG166" s="21"/>
      <c r="IH166" s="21"/>
      <c r="II166" s="21"/>
      <c r="IJ166" s="21"/>
      <c r="IK166" s="21"/>
      <c r="IL166" s="21"/>
      <c r="IM166" s="21"/>
      <c r="IN166" s="21"/>
      <c r="IO166" s="21"/>
    </row>
    <row r="167" spans="1:249" s="65" customFormat="1" x14ac:dyDescent="0.25">
      <c r="A167" s="39"/>
      <c r="B167" s="20" t="s">
        <v>199</v>
      </c>
      <c r="C167" s="20"/>
      <c r="D167" s="20"/>
      <c r="E167" s="20"/>
      <c r="F167" s="295"/>
      <c r="G167" s="291"/>
      <c r="H167" s="291"/>
      <c r="I167" s="30"/>
      <c r="J167" s="291"/>
      <c r="K167" s="291"/>
      <c r="L167" s="30"/>
      <c r="M167" s="17"/>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row>
    <row r="168" spans="1:249" s="28" customFormat="1" ht="30" customHeight="1" x14ac:dyDescent="0.25">
      <c r="A168" s="38"/>
      <c r="B168" s="347" t="s">
        <v>448</v>
      </c>
      <c r="C168" s="347"/>
      <c r="D168" s="347"/>
      <c r="E168" s="347"/>
      <c r="F168" s="44" t="s">
        <v>373</v>
      </c>
      <c r="G168" s="330">
        <v>4000</v>
      </c>
      <c r="H168" s="330">
        <v>4000</v>
      </c>
      <c r="I168" s="33">
        <v>1995</v>
      </c>
      <c r="J168" s="330">
        <v>400</v>
      </c>
      <c r="K168" s="330">
        <v>600</v>
      </c>
      <c r="L168" s="33">
        <v>1995</v>
      </c>
      <c r="M168" s="14" t="s">
        <v>106</v>
      </c>
      <c r="N168" s="25"/>
      <c r="O168" s="25"/>
      <c r="P168" s="25"/>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c r="FP168" s="21"/>
      <c r="FQ168" s="21"/>
      <c r="FR168" s="21"/>
      <c r="FS168" s="21"/>
      <c r="FT168" s="21"/>
      <c r="FU168" s="21"/>
      <c r="FV168" s="21"/>
      <c r="FW168" s="21"/>
      <c r="FX168" s="21"/>
      <c r="FY168" s="21"/>
      <c r="FZ168" s="21"/>
      <c r="GA168" s="21"/>
      <c r="GB168" s="21"/>
      <c r="GC168" s="21"/>
      <c r="GD168" s="21"/>
      <c r="GE168" s="21"/>
      <c r="GF168" s="21"/>
      <c r="GG168" s="21"/>
      <c r="GH168" s="21"/>
      <c r="GI168" s="21"/>
      <c r="GJ168" s="21"/>
      <c r="GK168" s="21"/>
      <c r="GL168" s="21"/>
      <c r="GM168" s="21"/>
      <c r="GN168" s="21"/>
      <c r="GO168" s="21"/>
      <c r="GP168" s="21"/>
      <c r="GQ168" s="21"/>
      <c r="GR168" s="21"/>
      <c r="GS168" s="21"/>
      <c r="GT168" s="21"/>
      <c r="GU168" s="21"/>
      <c r="GV168" s="21"/>
      <c r="GW168" s="21"/>
      <c r="GX168" s="21"/>
      <c r="GY168" s="21"/>
      <c r="GZ168" s="21"/>
      <c r="HA168" s="21"/>
      <c r="HB168" s="21"/>
      <c r="HC168" s="21"/>
      <c r="HD168" s="21"/>
      <c r="HE168" s="21"/>
      <c r="HF168" s="21"/>
      <c r="HG168" s="21"/>
      <c r="HH168" s="21"/>
      <c r="HI168" s="21"/>
      <c r="HJ168" s="21"/>
      <c r="HK168" s="21"/>
      <c r="HL168" s="21"/>
      <c r="HM168" s="21"/>
      <c r="HN168" s="21"/>
      <c r="HO168" s="21"/>
      <c r="HP168" s="21"/>
      <c r="HQ168" s="21"/>
      <c r="HR168" s="21"/>
      <c r="HS168" s="21"/>
      <c r="HT168" s="21"/>
      <c r="HU168" s="21"/>
      <c r="HV168" s="21"/>
      <c r="HW168" s="21"/>
      <c r="HX168" s="21"/>
      <c r="HY168" s="21"/>
      <c r="HZ168" s="21"/>
      <c r="IA168" s="21"/>
      <c r="IB168" s="21"/>
      <c r="IC168" s="21"/>
      <c r="ID168" s="21"/>
      <c r="IE168" s="21"/>
      <c r="IF168" s="21"/>
      <c r="IG168" s="21"/>
      <c r="IH168" s="21"/>
      <c r="II168" s="21"/>
      <c r="IJ168" s="21"/>
      <c r="IK168" s="21"/>
      <c r="IL168" s="21"/>
      <c r="IM168" s="21"/>
      <c r="IN168" s="21"/>
      <c r="IO168" s="21"/>
    </row>
    <row r="169" spans="1:249" s="28" customFormat="1" ht="30" customHeight="1" x14ac:dyDescent="0.25">
      <c r="A169" s="38"/>
      <c r="B169" s="347" t="s">
        <v>450</v>
      </c>
      <c r="C169" s="347"/>
      <c r="D169" s="347"/>
      <c r="E169" s="347"/>
      <c r="F169" s="44" t="s">
        <v>373</v>
      </c>
      <c r="G169" s="330">
        <v>3200</v>
      </c>
      <c r="H169" s="330">
        <v>3200</v>
      </c>
      <c r="I169" s="33">
        <v>1995</v>
      </c>
      <c r="J169" s="330">
        <v>400</v>
      </c>
      <c r="K169" s="330">
        <v>480</v>
      </c>
      <c r="L169" s="33">
        <v>1995</v>
      </c>
      <c r="M169" s="14" t="s">
        <v>107</v>
      </c>
      <c r="N169" s="25"/>
      <c r="O169" s="25"/>
      <c r="P169" s="25"/>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c r="FP169" s="21"/>
      <c r="FQ169" s="21"/>
      <c r="FR169" s="21"/>
      <c r="FS169" s="21"/>
      <c r="FT169" s="21"/>
      <c r="FU169" s="21"/>
      <c r="FV169" s="21"/>
      <c r="FW169" s="21"/>
      <c r="FX169" s="21"/>
      <c r="FY169" s="21"/>
      <c r="FZ169" s="21"/>
      <c r="GA169" s="21"/>
      <c r="GB169" s="21"/>
      <c r="GC169" s="21"/>
      <c r="GD169" s="21"/>
      <c r="GE169" s="21"/>
      <c r="GF169" s="21"/>
      <c r="GG169" s="21"/>
      <c r="GH169" s="21"/>
      <c r="GI169" s="21"/>
      <c r="GJ169" s="21"/>
      <c r="GK169" s="21"/>
      <c r="GL169" s="21"/>
      <c r="GM169" s="21"/>
      <c r="GN169" s="21"/>
      <c r="GO169" s="21"/>
      <c r="GP169" s="21"/>
      <c r="GQ169" s="21"/>
      <c r="GR169" s="21"/>
      <c r="GS169" s="21"/>
      <c r="GT169" s="21"/>
      <c r="GU169" s="21"/>
      <c r="GV169" s="21"/>
      <c r="GW169" s="21"/>
      <c r="GX169" s="21"/>
      <c r="GY169" s="21"/>
      <c r="GZ169" s="21"/>
      <c r="HA169" s="21"/>
      <c r="HB169" s="21"/>
      <c r="HC169" s="21"/>
      <c r="HD169" s="21"/>
      <c r="HE169" s="21"/>
      <c r="HF169" s="21"/>
      <c r="HG169" s="21"/>
      <c r="HH169" s="21"/>
      <c r="HI169" s="21"/>
      <c r="HJ169" s="21"/>
      <c r="HK169" s="21"/>
      <c r="HL169" s="21"/>
      <c r="HM169" s="21"/>
      <c r="HN169" s="21"/>
      <c r="HO169" s="21"/>
      <c r="HP169" s="21"/>
      <c r="HQ169" s="21"/>
      <c r="HR169" s="21"/>
      <c r="HS169" s="21"/>
      <c r="HT169" s="21"/>
      <c r="HU169" s="21"/>
      <c r="HV169" s="21"/>
      <c r="HW169" s="21"/>
      <c r="HX169" s="21"/>
      <c r="HY169" s="21"/>
      <c r="HZ169" s="21"/>
      <c r="IA169" s="21"/>
      <c r="IB169" s="21"/>
      <c r="IC169" s="21"/>
      <c r="ID169" s="21"/>
      <c r="IE169" s="21"/>
      <c r="IF169" s="21"/>
      <c r="IG169" s="21"/>
      <c r="IH169" s="21"/>
      <c r="II169" s="21"/>
      <c r="IJ169" s="21"/>
      <c r="IK169" s="21"/>
      <c r="IL169" s="21"/>
      <c r="IM169" s="21"/>
      <c r="IN169" s="21"/>
      <c r="IO169" s="21"/>
    </row>
    <row r="170" spans="1:249" s="28" customFormat="1" ht="30" customHeight="1" x14ac:dyDescent="0.25">
      <c r="A170" s="38"/>
      <c r="B170" s="347" t="s">
        <v>462</v>
      </c>
      <c r="C170" s="347"/>
      <c r="D170" s="347"/>
      <c r="E170" s="347"/>
      <c r="F170" s="44" t="s">
        <v>373</v>
      </c>
      <c r="G170" s="330">
        <v>2800</v>
      </c>
      <c r="H170" s="330">
        <v>2800</v>
      </c>
      <c r="I170" s="33">
        <v>1995</v>
      </c>
      <c r="J170" s="330">
        <v>400</v>
      </c>
      <c r="K170" s="330">
        <v>420</v>
      </c>
      <c r="L170" s="33">
        <v>1995</v>
      </c>
      <c r="M170" s="14" t="s">
        <v>108</v>
      </c>
      <c r="N170" s="25"/>
      <c r="O170" s="25"/>
      <c r="P170" s="25"/>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c r="FP170" s="21"/>
      <c r="FQ170" s="21"/>
      <c r="FR170" s="21"/>
      <c r="FS170" s="21"/>
      <c r="FT170" s="21"/>
      <c r="FU170" s="21"/>
      <c r="FV170" s="21"/>
      <c r="FW170" s="21"/>
      <c r="FX170" s="21"/>
      <c r="FY170" s="21"/>
      <c r="FZ170" s="21"/>
      <c r="GA170" s="21"/>
      <c r="GB170" s="21"/>
      <c r="GC170" s="21"/>
      <c r="GD170" s="21"/>
      <c r="GE170" s="21"/>
      <c r="GF170" s="21"/>
      <c r="GG170" s="21"/>
      <c r="GH170" s="21"/>
      <c r="GI170" s="21"/>
      <c r="GJ170" s="21"/>
      <c r="GK170" s="21"/>
      <c r="GL170" s="21"/>
      <c r="GM170" s="21"/>
      <c r="GN170" s="21"/>
      <c r="GO170" s="21"/>
      <c r="GP170" s="21"/>
      <c r="GQ170" s="21"/>
      <c r="GR170" s="21"/>
      <c r="GS170" s="21"/>
      <c r="GT170" s="21"/>
      <c r="GU170" s="21"/>
      <c r="GV170" s="21"/>
      <c r="GW170" s="21"/>
      <c r="GX170" s="21"/>
      <c r="GY170" s="21"/>
      <c r="GZ170" s="21"/>
      <c r="HA170" s="21"/>
      <c r="HB170" s="21"/>
      <c r="HC170" s="21"/>
      <c r="HD170" s="21"/>
      <c r="HE170" s="21"/>
      <c r="HF170" s="21"/>
      <c r="HG170" s="21"/>
      <c r="HH170" s="21"/>
      <c r="HI170" s="21"/>
      <c r="HJ170" s="21"/>
      <c r="HK170" s="21"/>
      <c r="HL170" s="21"/>
      <c r="HM170" s="21"/>
      <c r="HN170" s="21"/>
      <c r="HO170" s="21"/>
      <c r="HP170" s="21"/>
      <c r="HQ170" s="21"/>
      <c r="HR170" s="21"/>
      <c r="HS170" s="21"/>
      <c r="HT170" s="21"/>
      <c r="HU170" s="21"/>
      <c r="HV170" s="21"/>
      <c r="HW170" s="21"/>
      <c r="HX170" s="21"/>
      <c r="HY170" s="21"/>
      <c r="HZ170" s="21"/>
      <c r="IA170" s="21"/>
      <c r="IB170" s="21"/>
      <c r="IC170" s="21"/>
      <c r="ID170" s="21"/>
      <c r="IE170" s="21"/>
      <c r="IF170" s="21"/>
      <c r="IG170" s="21"/>
      <c r="IH170" s="21"/>
      <c r="II170" s="21"/>
      <c r="IJ170" s="21"/>
      <c r="IK170" s="21"/>
      <c r="IL170" s="21"/>
      <c r="IM170" s="21"/>
      <c r="IN170" s="21"/>
      <c r="IO170" s="21"/>
    </row>
    <row r="171" spans="1:249" s="28" customFormat="1" ht="30" customHeight="1" x14ac:dyDescent="0.25">
      <c r="A171" s="38"/>
      <c r="B171" s="348" t="s">
        <v>200</v>
      </c>
      <c r="C171" s="348"/>
      <c r="D171" s="348"/>
      <c r="E171" s="348"/>
      <c r="F171" s="44">
        <v>20</v>
      </c>
      <c r="G171" s="330">
        <v>40</v>
      </c>
      <c r="H171" s="330">
        <v>60</v>
      </c>
      <c r="I171" s="33">
        <v>1995</v>
      </c>
      <c r="J171" s="330">
        <v>0.8</v>
      </c>
      <c r="K171" s="330">
        <v>1.2</v>
      </c>
      <c r="L171" s="33">
        <v>1995</v>
      </c>
      <c r="M171" s="14" t="s">
        <v>491</v>
      </c>
      <c r="N171" s="25"/>
      <c r="O171" s="25"/>
      <c r="P171" s="25"/>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c r="FP171" s="21"/>
      <c r="FQ171" s="21"/>
      <c r="FR171" s="21"/>
      <c r="FS171" s="21"/>
      <c r="FT171" s="21"/>
      <c r="FU171" s="21"/>
      <c r="FV171" s="21"/>
      <c r="FW171" s="21"/>
      <c r="FX171" s="21"/>
      <c r="FY171" s="21"/>
      <c r="FZ171" s="21"/>
      <c r="GA171" s="21"/>
      <c r="GB171" s="21"/>
      <c r="GC171" s="21"/>
      <c r="GD171" s="21"/>
      <c r="GE171" s="21"/>
      <c r="GF171" s="21"/>
      <c r="GG171" s="21"/>
      <c r="GH171" s="21"/>
      <c r="GI171" s="21"/>
      <c r="GJ171" s="21"/>
      <c r="GK171" s="21"/>
      <c r="GL171" s="21"/>
      <c r="GM171" s="21"/>
      <c r="GN171" s="21"/>
      <c r="GO171" s="21"/>
      <c r="GP171" s="21"/>
      <c r="GQ171" s="21"/>
      <c r="GR171" s="21"/>
      <c r="GS171" s="21"/>
      <c r="GT171" s="21"/>
      <c r="GU171" s="21"/>
      <c r="GV171" s="21"/>
      <c r="GW171" s="21"/>
      <c r="GX171" s="21"/>
      <c r="GY171" s="21"/>
      <c r="GZ171" s="21"/>
      <c r="HA171" s="21"/>
      <c r="HB171" s="21"/>
      <c r="HC171" s="21"/>
      <c r="HD171" s="21"/>
      <c r="HE171" s="21"/>
      <c r="HF171" s="21"/>
      <c r="HG171" s="21"/>
      <c r="HH171" s="21"/>
      <c r="HI171" s="21"/>
      <c r="HJ171" s="21"/>
      <c r="HK171" s="21"/>
      <c r="HL171" s="21"/>
      <c r="HM171" s="21"/>
      <c r="HN171" s="21"/>
      <c r="HO171" s="21"/>
      <c r="HP171" s="21"/>
      <c r="HQ171" s="21"/>
      <c r="HR171" s="21"/>
      <c r="HS171" s="21"/>
      <c r="HT171" s="21"/>
      <c r="HU171" s="21"/>
      <c r="HV171" s="21"/>
      <c r="HW171" s="21"/>
      <c r="HX171" s="21"/>
      <c r="HY171" s="21"/>
      <c r="HZ171" s="21"/>
      <c r="IA171" s="21"/>
      <c r="IB171" s="21"/>
      <c r="IC171" s="21"/>
      <c r="ID171" s="21"/>
      <c r="IE171" s="21"/>
      <c r="IF171" s="21"/>
      <c r="IG171" s="21"/>
      <c r="IH171" s="21"/>
      <c r="II171" s="21"/>
      <c r="IJ171" s="21"/>
      <c r="IK171" s="21"/>
      <c r="IL171" s="21"/>
      <c r="IM171" s="21"/>
      <c r="IN171" s="21"/>
      <c r="IO171" s="21"/>
    </row>
    <row r="172" spans="1:249" s="28" customFormat="1" ht="15" customHeight="1" x14ac:dyDescent="0.25">
      <c r="A172" s="38"/>
      <c r="B172" s="348" t="s">
        <v>201</v>
      </c>
      <c r="C172" s="348"/>
      <c r="D172" s="348"/>
      <c r="E172" s="348"/>
      <c r="F172" s="44">
        <v>5</v>
      </c>
      <c r="G172" s="330">
        <v>15</v>
      </c>
      <c r="H172" s="330">
        <v>22</v>
      </c>
      <c r="I172" s="33">
        <v>2004</v>
      </c>
      <c r="J172" s="330">
        <v>0.3</v>
      </c>
      <c r="K172" s="330">
        <v>0.44</v>
      </c>
      <c r="L172" s="33">
        <v>2004</v>
      </c>
      <c r="M172" s="14" t="s">
        <v>202</v>
      </c>
      <c r="N172" s="25"/>
      <c r="O172" s="25"/>
      <c r="P172" s="25"/>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c r="FP172" s="21"/>
      <c r="FQ172" s="21"/>
      <c r="FR172" s="21"/>
      <c r="FS172" s="21"/>
      <c r="FT172" s="21"/>
      <c r="FU172" s="21"/>
      <c r="FV172" s="21"/>
      <c r="FW172" s="21"/>
      <c r="FX172" s="21"/>
      <c r="FY172" s="21"/>
      <c r="FZ172" s="21"/>
      <c r="GA172" s="21"/>
      <c r="GB172" s="21"/>
      <c r="GC172" s="21"/>
      <c r="GD172" s="21"/>
      <c r="GE172" s="21"/>
      <c r="GF172" s="21"/>
      <c r="GG172" s="21"/>
      <c r="GH172" s="21"/>
      <c r="GI172" s="21"/>
      <c r="GJ172" s="21"/>
      <c r="GK172" s="21"/>
      <c r="GL172" s="21"/>
      <c r="GM172" s="21"/>
      <c r="GN172" s="21"/>
      <c r="GO172" s="21"/>
      <c r="GP172" s="21"/>
      <c r="GQ172" s="21"/>
      <c r="GR172" s="21"/>
      <c r="GS172" s="21"/>
      <c r="GT172" s="21"/>
      <c r="GU172" s="21"/>
      <c r="GV172" s="21"/>
      <c r="GW172" s="21"/>
      <c r="GX172" s="21"/>
      <c r="GY172" s="21"/>
      <c r="GZ172" s="21"/>
      <c r="HA172" s="21"/>
      <c r="HB172" s="21"/>
      <c r="HC172" s="21"/>
      <c r="HD172" s="21"/>
      <c r="HE172" s="21"/>
      <c r="HF172" s="21"/>
      <c r="HG172" s="21"/>
      <c r="HH172" s="21"/>
      <c r="HI172" s="21"/>
      <c r="HJ172" s="21"/>
      <c r="HK172" s="21"/>
      <c r="HL172" s="21"/>
      <c r="HM172" s="21"/>
      <c r="HN172" s="21"/>
      <c r="HO172" s="21"/>
      <c r="HP172" s="21"/>
      <c r="HQ172" s="21"/>
      <c r="HR172" s="21"/>
      <c r="HS172" s="21"/>
      <c r="HT172" s="21"/>
      <c r="HU172" s="21"/>
      <c r="HV172" s="21"/>
      <c r="HW172" s="21"/>
      <c r="HX172" s="21"/>
      <c r="HY172" s="21"/>
      <c r="HZ172" s="21"/>
      <c r="IA172" s="21"/>
      <c r="IB172" s="21"/>
      <c r="IC172" s="21"/>
      <c r="ID172" s="21"/>
      <c r="IE172" s="21"/>
      <c r="IF172" s="21"/>
      <c r="IG172" s="21"/>
      <c r="IH172" s="21"/>
      <c r="II172" s="21"/>
      <c r="IJ172" s="21"/>
      <c r="IK172" s="21"/>
      <c r="IL172" s="21"/>
      <c r="IM172" s="21"/>
      <c r="IN172" s="21"/>
      <c r="IO172" s="21"/>
    </row>
    <row r="173" spans="1:249" s="28" customFormat="1" ht="30" customHeight="1" x14ac:dyDescent="0.25">
      <c r="A173" s="38"/>
      <c r="B173" s="348" t="s">
        <v>203</v>
      </c>
      <c r="C173" s="348"/>
      <c r="D173" s="348"/>
      <c r="E173" s="348"/>
      <c r="F173" s="44">
        <v>20</v>
      </c>
      <c r="G173" s="330">
        <v>214</v>
      </c>
      <c r="H173" s="330">
        <v>476</v>
      </c>
      <c r="I173" s="33">
        <v>2005</v>
      </c>
      <c r="J173" s="330" t="s">
        <v>373</v>
      </c>
      <c r="K173" s="330" t="s">
        <v>373</v>
      </c>
      <c r="L173" s="33"/>
      <c r="M173" s="14" t="s">
        <v>149</v>
      </c>
      <c r="N173" s="25"/>
      <c r="O173" s="25"/>
      <c r="P173" s="25"/>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c r="FP173" s="21"/>
      <c r="FQ173" s="21"/>
      <c r="FR173" s="21"/>
      <c r="FS173" s="21"/>
      <c r="FT173" s="21"/>
      <c r="FU173" s="21"/>
      <c r="FV173" s="21"/>
      <c r="FW173" s="21"/>
      <c r="FX173" s="21"/>
      <c r="FY173" s="21"/>
      <c r="FZ173" s="21"/>
      <c r="GA173" s="21"/>
      <c r="GB173" s="21"/>
      <c r="GC173" s="21"/>
      <c r="GD173" s="21"/>
      <c r="GE173" s="21"/>
      <c r="GF173" s="21"/>
      <c r="GG173" s="21"/>
      <c r="GH173" s="21"/>
      <c r="GI173" s="21"/>
      <c r="GJ173" s="21"/>
      <c r="GK173" s="21"/>
      <c r="GL173" s="21"/>
      <c r="GM173" s="21"/>
      <c r="GN173" s="21"/>
      <c r="GO173" s="21"/>
      <c r="GP173" s="21"/>
      <c r="GQ173" s="21"/>
      <c r="GR173" s="21"/>
      <c r="GS173" s="21"/>
      <c r="GT173" s="21"/>
      <c r="GU173" s="21"/>
      <c r="GV173" s="21"/>
      <c r="GW173" s="21"/>
      <c r="GX173" s="21"/>
      <c r="GY173" s="21"/>
      <c r="GZ173" s="21"/>
      <c r="HA173" s="21"/>
      <c r="HB173" s="21"/>
      <c r="HC173" s="21"/>
      <c r="HD173" s="21"/>
      <c r="HE173" s="21"/>
      <c r="HF173" s="21"/>
      <c r="HG173" s="21"/>
      <c r="HH173" s="21"/>
      <c r="HI173" s="21"/>
      <c r="HJ173" s="21"/>
      <c r="HK173" s="21"/>
      <c r="HL173" s="21"/>
      <c r="HM173" s="21"/>
      <c r="HN173" s="21"/>
      <c r="HO173" s="21"/>
      <c r="HP173" s="21"/>
      <c r="HQ173" s="21"/>
      <c r="HR173" s="21"/>
      <c r="HS173" s="21"/>
      <c r="HT173" s="21"/>
      <c r="HU173" s="21"/>
      <c r="HV173" s="21"/>
      <c r="HW173" s="21"/>
      <c r="HX173" s="21"/>
      <c r="HY173" s="21"/>
      <c r="HZ173" s="21"/>
      <c r="IA173" s="21"/>
      <c r="IB173" s="21"/>
      <c r="IC173" s="21"/>
      <c r="ID173" s="21"/>
      <c r="IE173" s="21"/>
      <c r="IF173" s="21"/>
      <c r="IG173" s="21"/>
      <c r="IH173" s="21"/>
      <c r="II173" s="21"/>
      <c r="IJ173" s="21"/>
      <c r="IK173" s="21"/>
      <c r="IL173" s="21"/>
      <c r="IM173" s="21"/>
      <c r="IN173" s="21"/>
      <c r="IO173" s="21"/>
    </row>
    <row r="174" spans="1:249" s="28" customFormat="1" ht="30.75" customHeight="1" x14ac:dyDescent="0.25">
      <c r="A174" s="38"/>
      <c r="B174" s="348" t="s">
        <v>204</v>
      </c>
      <c r="C174" s="348"/>
      <c r="D174" s="348"/>
      <c r="E174" s="348"/>
      <c r="F174" s="44">
        <v>20</v>
      </c>
      <c r="G174" s="330">
        <v>250</v>
      </c>
      <c r="H174" s="330">
        <v>500</v>
      </c>
      <c r="I174" s="33">
        <v>1995</v>
      </c>
      <c r="J174" s="330" t="s">
        <v>373</v>
      </c>
      <c r="K174" s="330" t="s">
        <v>373</v>
      </c>
      <c r="L174" s="33"/>
      <c r="M174" s="14" t="s">
        <v>149</v>
      </c>
      <c r="N174" s="25"/>
      <c r="O174" s="25"/>
      <c r="P174" s="25"/>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c r="FP174" s="21"/>
      <c r="FQ174" s="21"/>
      <c r="FR174" s="21"/>
      <c r="FS174" s="21"/>
      <c r="FT174" s="21"/>
      <c r="FU174" s="21"/>
      <c r="FV174" s="21"/>
      <c r="FW174" s="21"/>
      <c r="FX174" s="21"/>
      <c r="FY174" s="21"/>
      <c r="FZ174" s="21"/>
      <c r="GA174" s="21"/>
      <c r="GB174" s="21"/>
      <c r="GC174" s="21"/>
      <c r="GD174" s="21"/>
      <c r="GE174" s="21"/>
      <c r="GF174" s="21"/>
      <c r="GG174" s="21"/>
      <c r="GH174" s="21"/>
      <c r="GI174" s="21"/>
      <c r="GJ174" s="21"/>
      <c r="GK174" s="21"/>
      <c r="GL174" s="21"/>
      <c r="GM174" s="21"/>
      <c r="GN174" s="21"/>
      <c r="GO174" s="21"/>
      <c r="GP174" s="21"/>
      <c r="GQ174" s="21"/>
      <c r="GR174" s="21"/>
      <c r="GS174" s="21"/>
      <c r="GT174" s="21"/>
      <c r="GU174" s="21"/>
      <c r="GV174" s="21"/>
      <c r="GW174" s="21"/>
      <c r="GX174" s="21"/>
      <c r="GY174" s="21"/>
      <c r="GZ174" s="21"/>
      <c r="HA174" s="21"/>
      <c r="HB174" s="21"/>
      <c r="HC174" s="21"/>
      <c r="HD174" s="21"/>
      <c r="HE174" s="21"/>
      <c r="HF174" s="21"/>
      <c r="HG174" s="21"/>
      <c r="HH174" s="21"/>
      <c r="HI174" s="21"/>
      <c r="HJ174" s="21"/>
      <c r="HK174" s="21"/>
      <c r="HL174" s="21"/>
      <c r="HM174" s="21"/>
      <c r="HN174" s="21"/>
      <c r="HO174" s="21"/>
      <c r="HP174" s="21"/>
      <c r="HQ174" s="21"/>
      <c r="HR174" s="21"/>
      <c r="HS174" s="21"/>
      <c r="HT174" s="21"/>
      <c r="HU174" s="21"/>
      <c r="HV174" s="21"/>
      <c r="HW174" s="21"/>
      <c r="HX174" s="21"/>
      <c r="HY174" s="21"/>
      <c r="HZ174" s="21"/>
      <c r="IA174" s="21"/>
      <c r="IB174" s="21"/>
      <c r="IC174" s="21"/>
      <c r="ID174" s="21"/>
      <c r="IE174" s="21"/>
      <c r="IF174" s="21"/>
      <c r="IG174" s="21"/>
      <c r="IH174" s="21"/>
      <c r="II174" s="21"/>
      <c r="IJ174" s="21"/>
      <c r="IK174" s="21"/>
      <c r="IL174" s="21"/>
      <c r="IM174" s="21"/>
      <c r="IN174" s="21"/>
      <c r="IO174" s="21"/>
    </row>
    <row r="175" spans="1:249" s="28" customFormat="1" ht="15" x14ac:dyDescent="0.25">
      <c r="A175" s="38"/>
      <c r="B175" s="348" t="s">
        <v>205</v>
      </c>
      <c r="C175" s="348"/>
      <c r="D175" s="348"/>
      <c r="E175" s="348"/>
      <c r="F175" s="44" t="s">
        <v>373</v>
      </c>
      <c r="G175" s="330" t="s">
        <v>373</v>
      </c>
      <c r="H175" s="330" t="s">
        <v>373</v>
      </c>
      <c r="I175" s="33"/>
      <c r="J175" s="330">
        <v>202</v>
      </c>
      <c r="K175" s="330">
        <v>247</v>
      </c>
      <c r="L175" s="33">
        <v>1995</v>
      </c>
      <c r="M175" s="14" t="s">
        <v>494</v>
      </c>
      <c r="N175" s="25"/>
      <c r="O175" s="25"/>
      <c r="P175" s="25"/>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c r="FP175" s="21"/>
      <c r="FQ175" s="21"/>
      <c r="FR175" s="21"/>
      <c r="FS175" s="21"/>
      <c r="FT175" s="21"/>
      <c r="FU175" s="21"/>
      <c r="FV175" s="21"/>
      <c r="FW175" s="21"/>
      <c r="FX175" s="21"/>
      <c r="FY175" s="21"/>
      <c r="FZ175" s="21"/>
      <c r="GA175" s="21"/>
      <c r="GB175" s="21"/>
      <c r="GC175" s="21"/>
      <c r="GD175" s="21"/>
      <c r="GE175" s="21"/>
      <c r="GF175" s="21"/>
      <c r="GG175" s="21"/>
      <c r="GH175" s="21"/>
      <c r="GI175" s="21"/>
      <c r="GJ175" s="21"/>
      <c r="GK175" s="21"/>
      <c r="GL175" s="21"/>
      <c r="GM175" s="21"/>
      <c r="GN175" s="21"/>
      <c r="GO175" s="21"/>
      <c r="GP175" s="21"/>
      <c r="GQ175" s="21"/>
      <c r="GR175" s="21"/>
      <c r="GS175" s="21"/>
      <c r="GT175" s="21"/>
      <c r="GU175" s="21"/>
      <c r="GV175" s="21"/>
      <c r="GW175" s="21"/>
      <c r="GX175" s="21"/>
      <c r="GY175" s="21"/>
      <c r="GZ175" s="21"/>
      <c r="HA175" s="21"/>
      <c r="HB175" s="21"/>
      <c r="HC175" s="21"/>
      <c r="HD175" s="21"/>
      <c r="HE175" s="21"/>
      <c r="HF175" s="21"/>
      <c r="HG175" s="21"/>
      <c r="HH175" s="21"/>
      <c r="HI175" s="21"/>
      <c r="HJ175" s="21"/>
      <c r="HK175" s="21"/>
      <c r="HL175" s="21"/>
      <c r="HM175" s="21"/>
      <c r="HN175" s="21"/>
      <c r="HO175" s="21"/>
      <c r="HP175" s="21"/>
      <c r="HQ175" s="21"/>
      <c r="HR175" s="21"/>
      <c r="HS175" s="21"/>
      <c r="HT175" s="21"/>
      <c r="HU175" s="21"/>
      <c r="HV175" s="21"/>
      <c r="HW175" s="21"/>
      <c r="HX175" s="21"/>
      <c r="HY175" s="21"/>
      <c r="HZ175" s="21"/>
      <c r="IA175" s="21"/>
      <c r="IB175" s="21"/>
      <c r="IC175" s="21"/>
      <c r="ID175" s="21"/>
      <c r="IE175" s="21"/>
      <c r="IF175" s="21"/>
      <c r="IG175" s="21"/>
      <c r="IH175" s="21"/>
      <c r="II175" s="21"/>
      <c r="IJ175" s="21"/>
      <c r="IK175" s="21"/>
      <c r="IL175" s="21"/>
      <c r="IM175" s="21"/>
      <c r="IN175" s="21"/>
      <c r="IO175" s="21"/>
    </row>
    <row r="176" spans="1:249" s="28" customFormat="1" ht="15" x14ac:dyDescent="0.25">
      <c r="A176" s="38"/>
      <c r="B176" s="347" t="s">
        <v>206</v>
      </c>
      <c r="C176" s="347"/>
      <c r="D176" s="347"/>
      <c r="E176" s="347"/>
      <c r="F176" s="44" t="s">
        <v>373</v>
      </c>
      <c r="G176" s="330" t="s">
        <v>373</v>
      </c>
      <c r="H176" s="330" t="s">
        <v>373</v>
      </c>
      <c r="I176" s="33"/>
      <c r="J176" s="330">
        <v>6</v>
      </c>
      <c r="K176" s="330">
        <v>9</v>
      </c>
      <c r="L176" s="33">
        <v>1995</v>
      </c>
      <c r="M176" s="14" t="s">
        <v>488</v>
      </c>
      <c r="N176" s="25"/>
      <c r="O176" s="25"/>
      <c r="P176" s="25"/>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c r="FP176" s="21"/>
      <c r="FQ176" s="21"/>
      <c r="FR176" s="21"/>
      <c r="FS176" s="21"/>
      <c r="FT176" s="21"/>
      <c r="FU176" s="21"/>
      <c r="FV176" s="21"/>
      <c r="FW176" s="21"/>
      <c r="FX176" s="21"/>
      <c r="FY176" s="21"/>
      <c r="FZ176" s="21"/>
      <c r="GA176" s="21"/>
      <c r="GB176" s="21"/>
      <c r="GC176" s="21"/>
      <c r="GD176" s="21"/>
      <c r="GE176" s="21"/>
      <c r="GF176" s="21"/>
      <c r="GG176" s="21"/>
      <c r="GH176" s="21"/>
      <c r="GI176" s="21"/>
      <c r="GJ176" s="21"/>
      <c r="GK176" s="21"/>
      <c r="GL176" s="21"/>
      <c r="GM176" s="21"/>
      <c r="GN176" s="21"/>
      <c r="GO176" s="21"/>
      <c r="GP176" s="21"/>
      <c r="GQ176" s="21"/>
      <c r="GR176" s="21"/>
      <c r="GS176" s="21"/>
      <c r="GT176" s="21"/>
      <c r="GU176" s="21"/>
      <c r="GV176" s="21"/>
      <c r="GW176" s="21"/>
      <c r="GX176" s="21"/>
      <c r="GY176" s="21"/>
      <c r="GZ176" s="21"/>
      <c r="HA176" s="21"/>
      <c r="HB176" s="21"/>
      <c r="HC176" s="21"/>
      <c r="HD176" s="21"/>
      <c r="HE176" s="21"/>
      <c r="HF176" s="21"/>
      <c r="HG176" s="21"/>
      <c r="HH176" s="21"/>
      <c r="HI176" s="21"/>
      <c r="HJ176" s="21"/>
      <c r="HK176" s="21"/>
      <c r="HL176" s="21"/>
      <c r="HM176" s="21"/>
      <c r="HN176" s="21"/>
      <c r="HO176" s="21"/>
      <c r="HP176" s="21"/>
      <c r="HQ176" s="21"/>
      <c r="HR176" s="21"/>
      <c r="HS176" s="21"/>
      <c r="HT176" s="21"/>
      <c r="HU176" s="21"/>
      <c r="HV176" s="21"/>
      <c r="HW176" s="21"/>
      <c r="HX176" s="21"/>
      <c r="HY176" s="21"/>
      <c r="HZ176" s="21"/>
      <c r="IA176" s="21"/>
      <c r="IB176" s="21"/>
      <c r="IC176" s="21"/>
      <c r="ID176" s="21"/>
      <c r="IE176" s="21"/>
      <c r="IF176" s="21"/>
      <c r="IG176" s="21"/>
      <c r="IH176" s="21"/>
      <c r="II176" s="21"/>
      <c r="IJ176" s="21"/>
      <c r="IK176" s="21"/>
      <c r="IL176" s="21"/>
      <c r="IM176" s="21"/>
      <c r="IN176" s="21"/>
      <c r="IO176" s="21"/>
    </row>
    <row r="177" spans="1:249" s="28" customFormat="1" ht="15" x14ac:dyDescent="0.25">
      <c r="A177" s="38"/>
      <c r="B177" s="347" t="s">
        <v>207</v>
      </c>
      <c r="C177" s="347"/>
      <c r="D177" s="347"/>
      <c r="E177" s="347"/>
      <c r="F177" s="44">
        <v>5</v>
      </c>
      <c r="G177" s="330">
        <v>9</v>
      </c>
      <c r="H177" s="330">
        <v>12</v>
      </c>
      <c r="I177" s="33">
        <v>2004</v>
      </c>
      <c r="J177" s="330">
        <v>0.18</v>
      </c>
      <c r="K177" s="330">
        <v>0.24</v>
      </c>
      <c r="L177" s="33">
        <v>2004</v>
      </c>
      <c r="M177" s="14" t="s">
        <v>208</v>
      </c>
      <c r="N177" s="25"/>
      <c r="O177" s="25"/>
      <c r="P177" s="25"/>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c r="FP177" s="21"/>
      <c r="FQ177" s="21"/>
      <c r="FR177" s="21"/>
      <c r="FS177" s="21"/>
      <c r="FT177" s="21"/>
      <c r="FU177" s="21"/>
      <c r="FV177" s="21"/>
      <c r="FW177" s="21"/>
      <c r="FX177" s="21"/>
      <c r="FY177" s="21"/>
      <c r="FZ177" s="21"/>
      <c r="GA177" s="21"/>
      <c r="GB177" s="21"/>
      <c r="GC177" s="21"/>
      <c r="GD177" s="21"/>
      <c r="GE177" s="21"/>
      <c r="GF177" s="21"/>
      <c r="GG177" s="21"/>
      <c r="GH177" s="21"/>
      <c r="GI177" s="21"/>
      <c r="GJ177" s="21"/>
      <c r="GK177" s="21"/>
      <c r="GL177" s="21"/>
      <c r="GM177" s="21"/>
      <c r="GN177" s="21"/>
      <c r="GO177" s="21"/>
      <c r="GP177" s="21"/>
      <c r="GQ177" s="21"/>
      <c r="GR177" s="21"/>
      <c r="GS177" s="21"/>
      <c r="GT177" s="21"/>
      <c r="GU177" s="21"/>
      <c r="GV177" s="21"/>
      <c r="GW177" s="21"/>
      <c r="GX177" s="21"/>
      <c r="GY177" s="21"/>
      <c r="GZ177" s="21"/>
      <c r="HA177" s="21"/>
      <c r="HB177" s="21"/>
      <c r="HC177" s="21"/>
      <c r="HD177" s="21"/>
      <c r="HE177" s="21"/>
      <c r="HF177" s="21"/>
      <c r="HG177" s="21"/>
      <c r="HH177" s="21"/>
      <c r="HI177" s="21"/>
      <c r="HJ177" s="21"/>
      <c r="HK177" s="21"/>
      <c r="HL177" s="21"/>
      <c r="HM177" s="21"/>
      <c r="HN177" s="21"/>
      <c r="HO177" s="21"/>
      <c r="HP177" s="21"/>
      <c r="HQ177" s="21"/>
      <c r="HR177" s="21"/>
      <c r="HS177" s="21"/>
      <c r="HT177" s="21"/>
      <c r="HU177" s="21"/>
      <c r="HV177" s="21"/>
      <c r="HW177" s="21"/>
      <c r="HX177" s="21"/>
      <c r="HY177" s="21"/>
      <c r="HZ177" s="21"/>
      <c r="IA177" s="21"/>
      <c r="IB177" s="21"/>
      <c r="IC177" s="21"/>
      <c r="ID177" s="21"/>
      <c r="IE177" s="21"/>
      <c r="IF177" s="21"/>
      <c r="IG177" s="21"/>
      <c r="IH177" s="21"/>
      <c r="II177" s="21"/>
      <c r="IJ177" s="21"/>
      <c r="IK177" s="21"/>
      <c r="IL177" s="21"/>
      <c r="IM177" s="21"/>
      <c r="IN177" s="21"/>
      <c r="IO177" s="21"/>
    </row>
    <row r="178" spans="1:249" s="28" customFormat="1" ht="15" x14ac:dyDescent="0.25">
      <c r="A178" s="38"/>
      <c r="B178" s="347" t="s">
        <v>209</v>
      </c>
      <c r="C178" s="347"/>
      <c r="D178" s="347"/>
      <c r="E178" s="347"/>
      <c r="F178" s="44" t="s">
        <v>373</v>
      </c>
      <c r="G178" s="330" t="s">
        <v>373</v>
      </c>
      <c r="H178" s="330" t="s">
        <v>373</v>
      </c>
      <c r="I178" s="33"/>
      <c r="J178" s="330">
        <v>100</v>
      </c>
      <c r="K178" s="330">
        <v>400</v>
      </c>
      <c r="L178" s="33">
        <v>2005</v>
      </c>
      <c r="M178" s="55" t="s">
        <v>489</v>
      </c>
      <c r="N178" s="25"/>
      <c r="O178" s="25"/>
      <c r="P178" s="25"/>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c r="FP178" s="21"/>
      <c r="FQ178" s="21"/>
      <c r="FR178" s="21"/>
      <c r="FS178" s="21"/>
      <c r="FT178" s="21"/>
      <c r="FU178" s="21"/>
      <c r="FV178" s="21"/>
      <c r="FW178" s="21"/>
      <c r="FX178" s="21"/>
      <c r="FY178" s="21"/>
      <c r="FZ178" s="21"/>
      <c r="GA178" s="21"/>
      <c r="GB178" s="21"/>
      <c r="GC178" s="21"/>
      <c r="GD178" s="21"/>
      <c r="GE178" s="21"/>
      <c r="GF178" s="21"/>
      <c r="GG178" s="21"/>
      <c r="GH178" s="21"/>
      <c r="GI178" s="21"/>
      <c r="GJ178" s="21"/>
      <c r="GK178" s="21"/>
      <c r="GL178" s="21"/>
      <c r="GM178" s="21"/>
      <c r="GN178" s="21"/>
      <c r="GO178" s="21"/>
      <c r="GP178" s="21"/>
      <c r="GQ178" s="21"/>
      <c r="GR178" s="21"/>
      <c r="GS178" s="21"/>
      <c r="GT178" s="21"/>
      <c r="GU178" s="21"/>
      <c r="GV178" s="21"/>
      <c r="GW178" s="21"/>
      <c r="GX178" s="21"/>
      <c r="GY178" s="21"/>
      <c r="GZ178" s="21"/>
      <c r="HA178" s="21"/>
      <c r="HB178" s="21"/>
      <c r="HC178" s="21"/>
      <c r="HD178" s="21"/>
      <c r="HE178" s="21"/>
      <c r="HF178" s="21"/>
      <c r="HG178" s="21"/>
      <c r="HH178" s="21"/>
      <c r="HI178" s="21"/>
      <c r="HJ178" s="21"/>
      <c r="HK178" s="21"/>
      <c r="HL178" s="21"/>
      <c r="HM178" s="21"/>
      <c r="HN178" s="21"/>
      <c r="HO178" s="21"/>
      <c r="HP178" s="21"/>
      <c r="HQ178" s="21"/>
      <c r="HR178" s="21"/>
      <c r="HS178" s="21"/>
      <c r="HT178" s="21"/>
      <c r="HU178" s="21"/>
      <c r="HV178" s="21"/>
      <c r="HW178" s="21"/>
      <c r="HX178" s="21"/>
      <c r="HY178" s="21"/>
      <c r="HZ178" s="21"/>
      <c r="IA178" s="21"/>
      <c r="IB178" s="21"/>
      <c r="IC178" s="21"/>
      <c r="ID178" s="21"/>
      <c r="IE178" s="21"/>
      <c r="IF178" s="21"/>
      <c r="IG178" s="21"/>
      <c r="IH178" s="21"/>
      <c r="II178" s="21"/>
      <c r="IJ178" s="21"/>
      <c r="IK178" s="21"/>
      <c r="IL178" s="21"/>
      <c r="IM178" s="21"/>
      <c r="IN178" s="21"/>
      <c r="IO178" s="21"/>
    </row>
    <row r="179" spans="1:249" s="28" customFormat="1" ht="30" customHeight="1" x14ac:dyDescent="0.25">
      <c r="A179" s="38"/>
      <c r="B179" s="347" t="s">
        <v>210</v>
      </c>
      <c r="C179" s="347"/>
      <c r="D179" s="347"/>
      <c r="E179" s="347"/>
      <c r="F179" s="44">
        <v>20</v>
      </c>
      <c r="G179" s="330">
        <v>775</v>
      </c>
      <c r="H179" s="330">
        <v>1636</v>
      </c>
      <c r="I179" s="33">
        <v>2005</v>
      </c>
      <c r="J179" s="330">
        <v>6</v>
      </c>
      <c r="K179" s="330">
        <v>12</v>
      </c>
      <c r="L179" s="33">
        <v>1995</v>
      </c>
      <c r="M179" s="14" t="s">
        <v>211</v>
      </c>
      <c r="N179" s="25"/>
      <c r="O179" s="25"/>
      <c r="P179" s="25"/>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c r="FP179" s="21"/>
      <c r="FQ179" s="21"/>
      <c r="FR179" s="21"/>
      <c r="FS179" s="21"/>
      <c r="FT179" s="21"/>
      <c r="FU179" s="21"/>
      <c r="FV179" s="21"/>
      <c r="FW179" s="21"/>
      <c r="FX179" s="21"/>
      <c r="FY179" s="21"/>
      <c r="FZ179" s="21"/>
      <c r="GA179" s="21"/>
      <c r="GB179" s="21"/>
      <c r="GC179" s="21"/>
      <c r="GD179" s="21"/>
      <c r="GE179" s="21"/>
      <c r="GF179" s="21"/>
      <c r="GG179" s="21"/>
      <c r="GH179" s="21"/>
      <c r="GI179" s="21"/>
      <c r="GJ179" s="21"/>
      <c r="GK179" s="21"/>
      <c r="GL179" s="21"/>
      <c r="GM179" s="21"/>
      <c r="GN179" s="21"/>
      <c r="GO179" s="21"/>
      <c r="GP179" s="21"/>
      <c r="GQ179" s="21"/>
      <c r="GR179" s="21"/>
      <c r="GS179" s="21"/>
      <c r="GT179" s="21"/>
      <c r="GU179" s="21"/>
      <c r="GV179" s="21"/>
      <c r="GW179" s="21"/>
      <c r="GX179" s="21"/>
      <c r="GY179" s="21"/>
      <c r="GZ179" s="21"/>
      <c r="HA179" s="21"/>
      <c r="HB179" s="21"/>
      <c r="HC179" s="21"/>
      <c r="HD179" s="21"/>
      <c r="HE179" s="21"/>
      <c r="HF179" s="21"/>
      <c r="HG179" s="21"/>
      <c r="HH179" s="21"/>
      <c r="HI179" s="21"/>
      <c r="HJ179" s="21"/>
      <c r="HK179" s="21"/>
      <c r="HL179" s="21"/>
      <c r="HM179" s="21"/>
      <c r="HN179" s="21"/>
      <c r="HO179" s="21"/>
      <c r="HP179" s="21"/>
      <c r="HQ179" s="21"/>
      <c r="HR179" s="21"/>
      <c r="HS179" s="21"/>
      <c r="HT179" s="21"/>
      <c r="HU179" s="21"/>
      <c r="HV179" s="21"/>
      <c r="HW179" s="21"/>
      <c r="HX179" s="21"/>
      <c r="HY179" s="21"/>
      <c r="HZ179" s="21"/>
      <c r="IA179" s="21"/>
      <c r="IB179" s="21"/>
      <c r="IC179" s="21"/>
      <c r="ID179" s="21"/>
      <c r="IE179" s="21"/>
      <c r="IF179" s="21"/>
      <c r="IG179" s="21"/>
      <c r="IH179" s="21"/>
      <c r="II179" s="21"/>
      <c r="IJ179" s="21"/>
      <c r="IK179" s="21"/>
      <c r="IL179" s="21"/>
      <c r="IM179" s="21"/>
      <c r="IN179" s="21"/>
      <c r="IO179" s="21"/>
    </row>
    <row r="180" spans="1:249" s="28" customFormat="1" ht="30" customHeight="1" x14ac:dyDescent="0.25">
      <c r="A180" s="38"/>
      <c r="B180" s="348" t="s">
        <v>212</v>
      </c>
      <c r="C180" s="348"/>
      <c r="D180" s="348"/>
      <c r="E180" s="348"/>
      <c r="F180" s="44">
        <v>20</v>
      </c>
      <c r="G180" s="330">
        <v>20</v>
      </c>
      <c r="H180" s="330">
        <v>40</v>
      </c>
      <c r="I180" s="33">
        <v>1995</v>
      </c>
      <c r="J180" s="330">
        <v>0.4</v>
      </c>
      <c r="K180" s="330">
        <v>0.8</v>
      </c>
      <c r="L180" s="33">
        <v>1995</v>
      </c>
      <c r="M180" s="14" t="s">
        <v>490</v>
      </c>
      <c r="N180" s="25"/>
      <c r="O180" s="25"/>
      <c r="P180" s="25"/>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c r="FP180" s="21"/>
      <c r="FQ180" s="21"/>
      <c r="FR180" s="21"/>
      <c r="FS180" s="21"/>
      <c r="FT180" s="21"/>
      <c r="FU180" s="21"/>
      <c r="FV180" s="21"/>
      <c r="FW180" s="21"/>
      <c r="FX180" s="21"/>
      <c r="FY180" s="21"/>
      <c r="FZ180" s="21"/>
      <c r="GA180" s="21"/>
      <c r="GB180" s="21"/>
      <c r="GC180" s="21"/>
      <c r="GD180" s="21"/>
      <c r="GE180" s="21"/>
      <c r="GF180" s="21"/>
      <c r="GG180" s="21"/>
      <c r="GH180" s="21"/>
      <c r="GI180" s="21"/>
      <c r="GJ180" s="21"/>
      <c r="GK180" s="21"/>
      <c r="GL180" s="21"/>
      <c r="GM180" s="21"/>
      <c r="GN180" s="21"/>
      <c r="GO180" s="21"/>
      <c r="GP180" s="21"/>
      <c r="GQ180" s="21"/>
      <c r="GR180" s="21"/>
      <c r="GS180" s="21"/>
      <c r="GT180" s="21"/>
      <c r="GU180" s="21"/>
      <c r="GV180" s="21"/>
      <c r="GW180" s="21"/>
      <c r="GX180" s="21"/>
      <c r="GY180" s="21"/>
      <c r="GZ180" s="21"/>
      <c r="HA180" s="21"/>
      <c r="HB180" s="21"/>
      <c r="HC180" s="21"/>
      <c r="HD180" s="21"/>
      <c r="HE180" s="21"/>
      <c r="HF180" s="21"/>
      <c r="HG180" s="21"/>
      <c r="HH180" s="21"/>
      <c r="HI180" s="21"/>
      <c r="HJ180" s="21"/>
      <c r="HK180" s="21"/>
      <c r="HL180" s="21"/>
      <c r="HM180" s="21"/>
      <c r="HN180" s="21"/>
      <c r="HO180" s="21"/>
      <c r="HP180" s="21"/>
      <c r="HQ180" s="21"/>
      <c r="HR180" s="21"/>
      <c r="HS180" s="21"/>
      <c r="HT180" s="21"/>
      <c r="HU180" s="21"/>
      <c r="HV180" s="21"/>
      <c r="HW180" s="21"/>
      <c r="HX180" s="21"/>
      <c r="HY180" s="21"/>
      <c r="HZ180" s="21"/>
      <c r="IA180" s="21"/>
      <c r="IB180" s="21"/>
      <c r="IC180" s="21"/>
      <c r="ID180" s="21"/>
      <c r="IE180" s="21"/>
      <c r="IF180" s="21"/>
      <c r="IG180" s="21"/>
      <c r="IH180" s="21"/>
      <c r="II180" s="21"/>
      <c r="IJ180" s="21"/>
      <c r="IK180" s="21"/>
      <c r="IL180" s="21"/>
      <c r="IM180" s="21"/>
      <c r="IN180" s="21"/>
      <c r="IO180" s="21"/>
    </row>
    <row r="181" spans="1:249" s="28" customFormat="1" ht="15" x14ac:dyDescent="0.25">
      <c r="A181" s="38"/>
      <c r="B181" s="348" t="s">
        <v>492</v>
      </c>
      <c r="C181" s="348"/>
      <c r="D181" s="348"/>
      <c r="E181" s="348"/>
      <c r="F181" s="44">
        <v>20</v>
      </c>
      <c r="G181" s="330">
        <v>10</v>
      </c>
      <c r="H181" s="330">
        <v>15</v>
      </c>
      <c r="I181" s="33">
        <v>1995</v>
      </c>
      <c r="J181" s="330" t="s">
        <v>373</v>
      </c>
      <c r="K181" s="330" t="s">
        <v>373</v>
      </c>
      <c r="L181" s="33"/>
      <c r="M181" s="14" t="s">
        <v>213</v>
      </c>
      <c r="N181" s="25"/>
      <c r="O181" s="25"/>
      <c r="P181" s="25"/>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c r="FP181" s="21"/>
      <c r="FQ181" s="21"/>
      <c r="FR181" s="21"/>
      <c r="FS181" s="21"/>
      <c r="FT181" s="21"/>
      <c r="FU181" s="21"/>
      <c r="FV181" s="21"/>
      <c r="FW181" s="21"/>
      <c r="FX181" s="21"/>
      <c r="FY181" s="21"/>
      <c r="FZ181" s="21"/>
      <c r="GA181" s="21"/>
      <c r="GB181" s="21"/>
      <c r="GC181" s="21"/>
      <c r="GD181" s="21"/>
      <c r="GE181" s="21"/>
      <c r="GF181" s="21"/>
      <c r="GG181" s="21"/>
      <c r="GH181" s="21"/>
      <c r="GI181" s="21"/>
      <c r="GJ181" s="21"/>
      <c r="GK181" s="21"/>
      <c r="GL181" s="21"/>
      <c r="GM181" s="21"/>
      <c r="GN181" s="21"/>
      <c r="GO181" s="21"/>
      <c r="GP181" s="21"/>
      <c r="GQ181" s="21"/>
      <c r="GR181" s="21"/>
      <c r="GS181" s="21"/>
      <c r="GT181" s="21"/>
      <c r="GU181" s="21"/>
      <c r="GV181" s="21"/>
      <c r="GW181" s="21"/>
      <c r="GX181" s="21"/>
      <c r="GY181" s="21"/>
      <c r="GZ181" s="21"/>
      <c r="HA181" s="21"/>
      <c r="HB181" s="21"/>
      <c r="HC181" s="21"/>
      <c r="HD181" s="21"/>
      <c r="HE181" s="21"/>
      <c r="HF181" s="21"/>
      <c r="HG181" s="21"/>
      <c r="HH181" s="21"/>
      <c r="HI181" s="21"/>
      <c r="HJ181" s="21"/>
      <c r="HK181" s="21"/>
      <c r="HL181" s="21"/>
      <c r="HM181" s="21"/>
      <c r="HN181" s="21"/>
      <c r="HO181" s="21"/>
      <c r="HP181" s="21"/>
      <c r="HQ181" s="21"/>
      <c r="HR181" s="21"/>
      <c r="HS181" s="21"/>
      <c r="HT181" s="21"/>
      <c r="HU181" s="21"/>
      <c r="HV181" s="21"/>
      <c r="HW181" s="21"/>
      <c r="HX181" s="21"/>
      <c r="HY181" s="21"/>
      <c r="HZ181" s="21"/>
      <c r="IA181" s="21"/>
      <c r="IB181" s="21"/>
      <c r="IC181" s="21"/>
      <c r="ID181" s="21"/>
      <c r="IE181" s="21"/>
      <c r="IF181" s="21"/>
      <c r="IG181" s="21"/>
      <c r="IH181" s="21"/>
      <c r="II181" s="21"/>
      <c r="IJ181" s="21"/>
      <c r="IK181" s="21"/>
      <c r="IL181" s="21"/>
      <c r="IM181" s="21"/>
      <c r="IN181" s="21"/>
      <c r="IO181" s="21"/>
    </row>
    <row r="182" spans="1:249" s="28" customFormat="1" ht="15" x14ac:dyDescent="0.25">
      <c r="A182" s="38"/>
      <c r="B182" s="348" t="s">
        <v>493</v>
      </c>
      <c r="C182" s="348"/>
      <c r="D182" s="348"/>
      <c r="E182" s="348"/>
      <c r="F182" s="44">
        <v>5</v>
      </c>
      <c r="G182" s="330">
        <v>3</v>
      </c>
      <c r="H182" s="330">
        <v>7</v>
      </c>
      <c r="I182" s="33">
        <v>2003</v>
      </c>
      <c r="J182" s="330">
        <v>0.06</v>
      </c>
      <c r="K182" s="330">
        <v>0.14000000000000001</v>
      </c>
      <c r="L182" s="33">
        <v>2003</v>
      </c>
      <c r="M182" s="14" t="s">
        <v>214</v>
      </c>
      <c r="N182" s="25"/>
      <c r="O182" s="25"/>
      <c r="P182" s="25"/>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row>
    <row r="183" spans="1:249" s="65" customFormat="1" x14ac:dyDescent="0.25">
      <c r="A183" s="39"/>
      <c r="B183" s="20" t="s">
        <v>215</v>
      </c>
      <c r="C183" s="20"/>
      <c r="D183" s="20"/>
      <c r="E183" s="20"/>
      <c r="F183" s="46"/>
      <c r="G183" s="291"/>
      <c r="H183" s="291"/>
      <c r="I183" s="30"/>
      <c r="J183" s="291"/>
      <c r="K183" s="291"/>
      <c r="L183" s="30"/>
      <c r="M183" s="18"/>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row>
    <row r="184" spans="1:249" s="28" customFormat="1" ht="15" x14ac:dyDescent="0.25">
      <c r="A184" s="38"/>
      <c r="B184" s="347" t="s">
        <v>217</v>
      </c>
      <c r="C184" s="347"/>
      <c r="D184" s="347"/>
      <c r="E184" s="347"/>
      <c r="F184" s="44">
        <v>5</v>
      </c>
      <c r="G184" s="330">
        <v>6.4</v>
      </c>
      <c r="H184" s="330">
        <v>9.6</v>
      </c>
      <c r="I184" s="33">
        <v>2004</v>
      </c>
      <c r="J184" s="330">
        <v>0.32</v>
      </c>
      <c r="K184" s="330">
        <v>0.48</v>
      </c>
      <c r="L184" s="33">
        <v>2004</v>
      </c>
      <c r="M184" s="14" t="s">
        <v>495</v>
      </c>
      <c r="N184" s="25"/>
      <c r="O184" s="25"/>
      <c r="P184" s="25"/>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c r="FP184" s="21"/>
      <c r="FQ184" s="21"/>
      <c r="FR184" s="21"/>
      <c r="FS184" s="21"/>
      <c r="FT184" s="21"/>
      <c r="FU184" s="21"/>
      <c r="FV184" s="21"/>
      <c r="FW184" s="21"/>
      <c r="FX184" s="21"/>
      <c r="FY184" s="21"/>
      <c r="FZ184" s="21"/>
      <c r="GA184" s="21"/>
      <c r="GB184" s="21"/>
      <c r="GC184" s="21"/>
      <c r="GD184" s="21"/>
      <c r="GE184" s="21"/>
      <c r="GF184" s="21"/>
      <c r="GG184" s="21"/>
      <c r="GH184" s="21"/>
      <c r="GI184" s="21"/>
      <c r="GJ184" s="21"/>
      <c r="GK184" s="21"/>
      <c r="GL184" s="21"/>
      <c r="GM184" s="21"/>
      <c r="GN184" s="21"/>
      <c r="GO184" s="21"/>
      <c r="GP184" s="21"/>
      <c r="GQ184" s="21"/>
      <c r="GR184" s="21"/>
      <c r="GS184" s="21"/>
      <c r="GT184" s="21"/>
      <c r="GU184" s="21"/>
      <c r="GV184" s="21"/>
      <c r="GW184" s="21"/>
      <c r="GX184" s="21"/>
      <c r="GY184" s="21"/>
      <c r="GZ184" s="21"/>
      <c r="HA184" s="21"/>
      <c r="HB184" s="21"/>
      <c r="HC184" s="21"/>
      <c r="HD184" s="21"/>
      <c r="HE184" s="21"/>
      <c r="HF184" s="21"/>
      <c r="HG184" s="21"/>
      <c r="HH184" s="21"/>
      <c r="HI184" s="21"/>
      <c r="HJ184" s="21"/>
      <c r="HK184" s="21"/>
      <c r="HL184" s="21"/>
      <c r="HM184" s="21"/>
      <c r="HN184" s="21"/>
      <c r="HO184" s="21"/>
      <c r="HP184" s="21"/>
      <c r="HQ184" s="21"/>
      <c r="HR184" s="21"/>
      <c r="HS184" s="21"/>
      <c r="HT184" s="21"/>
      <c r="HU184" s="21"/>
      <c r="HV184" s="21"/>
      <c r="HW184" s="21"/>
      <c r="HX184" s="21"/>
      <c r="HY184" s="21"/>
      <c r="HZ184" s="21"/>
      <c r="IA184" s="21"/>
      <c r="IB184" s="21"/>
      <c r="IC184" s="21"/>
      <c r="ID184" s="21"/>
      <c r="IE184" s="21"/>
      <c r="IF184" s="21"/>
      <c r="IG184" s="21"/>
      <c r="IH184" s="21"/>
      <c r="II184" s="21"/>
      <c r="IJ184" s="21"/>
      <c r="IK184" s="21"/>
      <c r="IL184" s="21"/>
      <c r="IM184" s="21"/>
      <c r="IN184" s="21"/>
      <c r="IO184" s="21"/>
    </row>
    <row r="185" spans="1:249" s="28" customFormat="1" ht="15" x14ac:dyDescent="0.25">
      <c r="A185" s="38"/>
      <c r="B185" s="347" t="s">
        <v>216</v>
      </c>
      <c r="C185" s="347"/>
      <c r="D185" s="347"/>
      <c r="E185" s="347"/>
      <c r="F185" s="44">
        <v>10</v>
      </c>
      <c r="G185" s="330">
        <v>40</v>
      </c>
      <c r="H185" s="330">
        <v>80</v>
      </c>
      <c r="I185" s="33">
        <v>1995</v>
      </c>
      <c r="J185" s="330">
        <v>4</v>
      </c>
      <c r="K185" s="330">
        <v>8</v>
      </c>
      <c r="L185" s="33">
        <v>1995</v>
      </c>
      <c r="M185" s="14" t="s">
        <v>496</v>
      </c>
      <c r="N185" s="25"/>
      <c r="O185" s="25"/>
      <c r="P185" s="25"/>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c r="FP185" s="21"/>
      <c r="FQ185" s="21"/>
      <c r="FR185" s="21"/>
      <c r="FS185" s="21"/>
      <c r="FT185" s="21"/>
      <c r="FU185" s="21"/>
      <c r="FV185" s="21"/>
      <c r="FW185" s="21"/>
      <c r="FX185" s="21"/>
      <c r="FY185" s="21"/>
      <c r="FZ185" s="21"/>
      <c r="GA185" s="21"/>
      <c r="GB185" s="21"/>
      <c r="GC185" s="21"/>
      <c r="GD185" s="21"/>
      <c r="GE185" s="21"/>
      <c r="GF185" s="21"/>
      <c r="GG185" s="21"/>
      <c r="GH185" s="21"/>
      <c r="GI185" s="21"/>
      <c r="GJ185" s="21"/>
      <c r="GK185" s="21"/>
      <c r="GL185" s="21"/>
      <c r="GM185" s="21"/>
      <c r="GN185" s="21"/>
      <c r="GO185" s="21"/>
      <c r="GP185" s="21"/>
      <c r="GQ185" s="21"/>
      <c r="GR185" s="21"/>
      <c r="GS185" s="21"/>
      <c r="GT185" s="21"/>
      <c r="GU185" s="21"/>
      <c r="GV185" s="21"/>
      <c r="GW185" s="21"/>
      <c r="GX185" s="21"/>
      <c r="GY185" s="21"/>
      <c r="GZ185" s="21"/>
      <c r="HA185" s="21"/>
      <c r="HB185" s="21"/>
      <c r="HC185" s="21"/>
      <c r="HD185" s="21"/>
      <c r="HE185" s="21"/>
      <c r="HF185" s="21"/>
      <c r="HG185" s="21"/>
      <c r="HH185" s="21"/>
      <c r="HI185" s="21"/>
      <c r="HJ185" s="21"/>
      <c r="HK185" s="21"/>
      <c r="HL185" s="21"/>
      <c r="HM185" s="21"/>
      <c r="HN185" s="21"/>
      <c r="HO185" s="21"/>
      <c r="HP185" s="21"/>
      <c r="HQ185" s="21"/>
      <c r="HR185" s="21"/>
      <c r="HS185" s="21"/>
      <c r="HT185" s="21"/>
      <c r="HU185" s="21"/>
      <c r="HV185" s="21"/>
      <c r="HW185" s="21"/>
      <c r="HX185" s="21"/>
      <c r="HY185" s="21"/>
      <c r="HZ185" s="21"/>
      <c r="IA185" s="21"/>
      <c r="IB185" s="21"/>
      <c r="IC185" s="21"/>
      <c r="ID185" s="21"/>
      <c r="IE185" s="21"/>
      <c r="IF185" s="21"/>
      <c r="IG185" s="21"/>
      <c r="IH185" s="21"/>
      <c r="II185" s="21"/>
      <c r="IJ185" s="21"/>
      <c r="IK185" s="21"/>
      <c r="IL185" s="21"/>
      <c r="IM185" s="21"/>
      <c r="IN185" s="21"/>
      <c r="IO185" s="21"/>
    </row>
    <row r="186" spans="1:249" s="65" customFormat="1" x14ac:dyDescent="0.25">
      <c r="A186" s="39"/>
      <c r="B186" s="20" t="s">
        <v>218</v>
      </c>
      <c r="C186" s="20"/>
      <c r="D186" s="20"/>
      <c r="E186" s="20"/>
      <c r="F186" s="295"/>
      <c r="G186" s="291"/>
      <c r="H186" s="291"/>
      <c r="I186" s="30"/>
      <c r="J186" s="291"/>
      <c r="K186" s="291"/>
      <c r="L186" s="30"/>
      <c r="M186" s="17"/>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row>
    <row r="187" spans="1:249" s="28" customFormat="1" ht="30" customHeight="1" x14ac:dyDescent="0.25">
      <c r="A187" s="38"/>
      <c r="B187" s="348" t="s">
        <v>219</v>
      </c>
      <c r="C187" s="348"/>
      <c r="D187" s="348"/>
      <c r="E187" s="348"/>
      <c r="F187" s="44">
        <v>10</v>
      </c>
      <c r="G187" s="330">
        <v>0.96</v>
      </c>
      <c r="H187" s="330">
        <v>9.6</v>
      </c>
      <c r="I187" s="33">
        <v>2005</v>
      </c>
      <c r="J187" s="330"/>
      <c r="K187" s="330"/>
      <c r="L187" s="33"/>
      <c r="M187" s="14" t="s">
        <v>502</v>
      </c>
      <c r="N187" s="25"/>
      <c r="O187" s="25"/>
      <c r="P187" s="25"/>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c r="FP187" s="21"/>
      <c r="FQ187" s="21"/>
      <c r="FR187" s="21"/>
      <c r="FS187" s="21"/>
      <c r="FT187" s="21"/>
      <c r="FU187" s="21"/>
      <c r="FV187" s="21"/>
      <c r="FW187" s="21"/>
      <c r="FX187" s="21"/>
      <c r="FY187" s="21"/>
      <c r="FZ187" s="21"/>
      <c r="GA187" s="21"/>
      <c r="GB187" s="21"/>
      <c r="GC187" s="21"/>
      <c r="GD187" s="21"/>
      <c r="GE187" s="21"/>
      <c r="GF187" s="21"/>
      <c r="GG187" s="21"/>
      <c r="GH187" s="21"/>
      <c r="GI187" s="21"/>
      <c r="GJ187" s="21"/>
      <c r="GK187" s="21"/>
      <c r="GL187" s="21"/>
      <c r="GM187" s="21"/>
      <c r="GN187" s="21"/>
      <c r="GO187" s="21"/>
      <c r="GP187" s="21"/>
      <c r="GQ187" s="21"/>
      <c r="GR187" s="21"/>
      <c r="GS187" s="21"/>
      <c r="GT187" s="21"/>
      <c r="GU187" s="21"/>
      <c r="GV187" s="21"/>
      <c r="GW187" s="21"/>
      <c r="GX187" s="21"/>
      <c r="GY187" s="21"/>
      <c r="GZ187" s="21"/>
      <c r="HA187" s="21"/>
      <c r="HB187" s="21"/>
      <c r="HC187" s="21"/>
      <c r="HD187" s="21"/>
      <c r="HE187" s="21"/>
      <c r="HF187" s="21"/>
      <c r="HG187" s="21"/>
      <c r="HH187" s="21"/>
      <c r="HI187" s="21"/>
      <c r="HJ187" s="21"/>
      <c r="HK187" s="21"/>
      <c r="HL187" s="21"/>
      <c r="HM187" s="21"/>
      <c r="HN187" s="21"/>
      <c r="HO187" s="21"/>
      <c r="HP187" s="21"/>
      <c r="HQ187" s="21"/>
      <c r="HR187" s="21"/>
      <c r="HS187" s="21"/>
      <c r="HT187" s="21"/>
      <c r="HU187" s="21"/>
      <c r="HV187" s="21"/>
      <c r="HW187" s="21"/>
      <c r="HX187" s="21"/>
      <c r="HY187" s="21"/>
      <c r="HZ187" s="21"/>
      <c r="IA187" s="21"/>
      <c r="IB187" s="21"/>
      <c r="IC187" s="21"/>
      <c r="ID187" s="21"/>
      <c r="IE187" s="21"/>
      <c r="IF187" s="21"/>
      <c r="IG187" s="21"/>
      <c r="IH187" s="21"/>
      <c r="II187" s="21"/>
      <c r="IJ187" s="21"/>
      <c r="IK187" s="21"/>
      <c r="IL187" s="21"/>
      <c r="IM187" s="21"/>
      <c r="IN187" s="21"/>
      <c r="IO187" s="21"/>
    </row>
    <row r="188" spans="1:249" s="28" customFormat="1" ht="15" x14ac:dyDescent="0.25">
      <c r="A188" s="38"/>
      <c r="B188" s="348" t="s">
        <v>220</v>
      </c>
      <c r="C188" s="348"/>
      <c r="D188" s="348"/>
      <c r="E188" s="348"/>
      <c r="F188" s="44">
        <v>10</v>
      </c>
      <c r="G188" s="330">
        <v>0.15</v>
      </c>
      <c r="H188" s="330">
        <v>0.25</v>
      </c>
      <c r="I188" s="33">
        <v>1995</v>
      </c>
      <c r="J188" s="330">
        <v>7.4999999999999997E-3</v>
      </c>
      <c r="K188" s="330">
        <v>1.2500000000000001E-2</v>
      </c>
      <c r="L188" s="33">
        <v>1995</v>
      </c>
      <c r="M188" s="14" t="s">
        <v>221</v>
      </c>
      <c r="N188" s="25"/>
      <c r="O188" s="25"/>
      <c r="P188" s="25"/>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c r="FP188" s="21"/>
      <c r="FQ188" s="21"/>
      <c r="FR188" s="21"/>
      <c r="FS188" s="21"/>
      <c r="FT188" s="21"/>
      <c r="FU188" s="21"/>
      <c r="FV188" s="21"/>
      <c r="FW188" s="21"/>
      <c r="FX188" s="21"/>
      <c r="FY188" s="21"/>
      <c r="FZ188" s="21"/>
      <c r="GA188" s="21"/>
      <c r="GB188" s="21"/>
      <c r="GC188" s="21"/>
      <c r="GD188" s="21"/>
      <c r="GE188" s="21"/>
      <c r="GF188" s="21"/>
      <c r="GG188" s="21"/>
      <c r="GH188" s="21"/>
      <c r="GI188" s="21"/>
      <c r="GJ188" s="21"/>
      <c r="GK188" s="21"/>
      <c r="GL188" s="21"/>
      <c r="GM188" s="21"/>
      <c r="GN188" s="21"/>
      <c r="GO188" s="21"/>
      <c r="GP188" s="21"/>
      <c r="GQ188" s="21"/>
      <c r="GR188" s="21"/>
      <c r="GS188" s="21"/>
      <c r="GT188" s="21"/>
      <c r="GU188" s="21"/>
      <c r="GV188" s="21"/>
      <c r="GW188" s="21"/>
      <c r="GX188" s="21"/>
      <c r="GY188" s="21"/>
      <c r="GZ188" s="21"/>
      <c r="HA188" s="21"/>
      <c r="HB188" s="21"/>
      <c r="HC188" s="21"/>
      <c r="HD188" s="21"/>
      <c r="HE188" s="21"/>
      <c r="HF188" s="21"/>
      <c r="HG188" s="21"/>
      <c r="HH188" s="21"/>
      <c r="HI188" s="21"/>
      <c r="HJ188" s="21"/>
      <c r="HK188" s="21"/>
      <c r="HL188" s="21"/>
      <c r="HM188" s="21"/>
      <c r="HN188" s="21"/>
      <c r="HO188" s="21"/>
      <c r="HP188" s="21"/>
      <c r="HQ188" s="21"/>
      <c r="HR188" s="21"/>
      <c r="HS188" s="21"/>
      <c r="HT188" s="21"/>
      <c r="HU188" s="21"/>
      <c r="HV188" s="21"/>
      <c r="HW188" s="21"/>
      <c r="HX188" s="21"/>
      <c r="HY188" s="21"/>
      <c r="HZ188" s="21"/>
      <c r="IA188" s="21"/>
      <c r="IB188" s="21"/>
      <c r="IC188" s="21"/>
      <c r="ID188" s="21"/>
      <c r="IE188" s="21"/>
      <c r="IF188" s="21"/>
      <c r="IG188" s="21"/>
      <c r="IH188" s="21"/>
      <c r="II188" s="21"/>
      <c r="IJ188" s="21"/>
      <c r="IK188" s="21"/>
      <c r="IL188" s="21"/>
      <c r="IM188" s="21"/>
      <c r="IN188" s="21"/>
      <c r="IO188" s="21"/>
    </row>
    <row r="189" spans="1:249" s="28" customFormat="1" ht="15" x14ac:dyDescent="0.25">
      <c r="A189" s="38"/>
      <c r="B189" s="348" t="s">
        <v>222</v>
      </c>
      <c r="C189" s="348"/>
      <c r="D189" s="348"/>
      <c r="E189" s="348"/>
      <c r="F189" s="44">
        <v>10</v>
      </c>
      <c r="G189" s="330">
        <v>0.3</v>
      </c>
      <c r="H189" s="330">
        <v>0.5</v>
      </c>
      <c r="I189" s="33">
        <v>1995</v>
      </c>
      <c r="J189" s="330">
        <v>6.0000000000000001E-3</v>
      </c>
      <c r="K189" s="330">
        <v>0.01</v>
      </c>
      <c r="L189" s="33">
        <v>1995</v>
      </c>
      <c r="M189" s="14" t="s">
        <v>223</v>
      </c>
      <c r="N189" s="25"/>
      <c r="O189" s="25"/>
      <c r="P189" s="25"/>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c r="FP189" s="21"/>
      <c r="FQ189" s="21"/>
      <c r="FR189" s="21"/>
      <c r="FS189" s="21"/>
      <c r="FT189" s="21"/>
      <c r="FU189" s="21"/>
      <c r="FV189" s="21"/>
      <c r="FW189" s="21"/>
      <c r="FX189" s="21"/>
      <c r="FY189" s="21"/>
      <c r="FZ189" s="21"/>
      <c r="GA189" s="21"/>
      <c r="GB189" s="21"/>
      <c r="GC189" s="21"/>
      <c r="GD189" s="21"/>
      <c r="GE189" s="21"/>
      <c r="GF189" s="21"/>
      <c r="GG189" s="21"/>
      <c r="GH189" s="21"/>
      <c r="GI189" s="21"/>
      <c r="GJ189" s="21"/>
      <c r="GK189" s="21"/>
      <c r="GL189" s="21"/>
      <c r="GM189" s="21"/>
      <c r="GN189" s="21"/>
      <c r="GO189" s="21"/>
      <c r="GP189" s="21"/>
      <c r="GQ189" s="21"/>
      <c r="GR189" s="21"/>
      <c r="GS189" s="21"/>
      <c r="GT189" s="21"/>
      <c r="GU189" s="21"/>
      <c r="GV189" s="21"/>
      <c r="GW189" s="21"/>
      <c r="GX189" s="21"/>
      <c r="GY189" s="21"/>
      <c r="GZ189" s="21"/>
      <c r="HA189" s="21"/>
      <c r="HB189" s="21"/>
      <c r="HC189" s="21"/>
      <c r="HD189" s="21"/>
      <c r="HE189" s="21"/>
      <c r="HF189" s="21"/>
      <c r="HG189" s="21"/>
      <c r="HH189" s="21"/>
      <c r="HI189" s="21"/>
      <c r="HJ189" s="21"/>
      <c r="HK189" s="21"/>
      <c r="HL189" s="21"/>
      <c r="HM189" s="21"/>
      <c r="HN189" s="21"/>
      <c r="HO189" s="21"/>
      <c r="HP189" s="21"/>
      <c r="HQ189" s="21"/>
      <c r="HR189" s="21"/>
      <c r="HS189" s="21"/>
      <c r="HT189" s="21"/>
      <c r="HU189" s="21"/>
      <c r="HV189" s="21"/>
      <c r="HW189" s="21"/>
      <c r="HX189" s="21"/>
      <c r="HY189" s="21"/>
      <c r="HZ189" s="21"/>
      <c r="IA189" s="21"/>
      <c r="IB189" s="21"/>
      <c r="IC189" s="21"/>
      <c r="ID189" s="21"/>
      <c r="IE189" s="21"/>
      <c r="IF189" s="21"/>
      <c r="IG189" s="21"/>
      <c r="IH189" s="21"/>
      <c r="II189" s="21"/>
      <c r="IJ189" s="21"/>
      <c r="IK189" s="21"/>
      <c r="IL189" s="21"/>
      <c r="IM189" s="21"/>
      <c r="IN189" s="21"/>
      <c r="IO189" s="21"/>
    </row>
    <row r="190" spans="1:249" s="28" customFormat="1" ht="15" x14ac:dyDescent="0.25">
      <c r="A190" s="38"/>
      <c r="B190" s="348" t="s">
        <v>224</v>
      </c>
      <c r="C190" s="348"/>
      <c r="D190" s="348"/>
      <c r="E190" s="348"/>
      <c r="F190" s="44">
        <v>10</v>
      </c>
      <c r="G190" s="330">
        <v>0.8</v>
      </c>
      <c r="H190" s="330">
        <v>1.5</v>
      </c>
      <c r="I190" s="33">
        <v>1995</v>
      </c>
      <c r="J190" s="330">
        <v>0.04</v>
      </c>
      <c r="K190" s="330">
        <v>7.4999999999999997E-2</v>
      </c>
      <c r="L190" s="33">
        <v>1995</v>
      </c>
      <c r="M190" s="14" t="s">
        <v>501</v>
      </c>
      <c r="N190" s="25"/>
      <c r="O190" s="25"/>
      <c r="P190" s="25"/>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c r="FP190" s="21"/>
      <c r="FQ190" s="21"/>
      <c r="FR190" s="21"/>
      <c r="FS190" s="21"/>
      <c r="FT190" s="21"/>
      <c r="FU190" s="21"/>
      <c r="FV190" s="21"/>
      <c r="FW190" s="21"/>
      <c r="FX190" s="21"/>
      <c r="FY190" s="21"/>
      <c r="FZ190" s="21"/>
      <c r="GA190" s="21"/>
      <c r="GB190" s="21"/>
      <c r="GC190" s="21"/>
      <c r="GD190" s="21"/>
      <c r="GE190" s="21"/>
      <c r="GF190" s="21"/>
      <c r="GG190" s="21"/>
      <c r="GH190" s="21"/>
      <c r="GI190" s="21"/>
      <c r="GJ190" s="21"/>
      <c r="GK190" s="21"/>
      <c r="GL190" s="21"/>
      <c r="GM190" s="21"/>
      <c r="GN190" s="21"/>
      <c r="GO190" s="21"/>
      <c r="GP190" s="21"/>
      <c r="GQ190" s="21"/>
      <c r="GR190" s="21"/>
      <c r="GS190" s="21"/>
      <c r="GT190" s="21"/>
      <c r="GU190" s="21"/>
      <c r="GV190" s="21"/>
      <c r="GW190" s="21"/>
      <c r="GX190" s="21"/>
      <c r="GY190" s="21"/>
      <c r="GZ190" s="21"/>
      <c r="HA190" s="21"/>
      <c r="HB190" s="21"/>
      <c r="HC190" s="21"/>
      <c r="HD190" s="21"/>
      <c r="HE190" s="21"/>
      <c r="HF190" s="21"/>
      <c r="HG190" s="21"/>
      <c r="HH190" s="21"/>
      <c r="HI190" s="21"/>
      <c r="HJ190" s="21"/>
      <c r="HK190" s="21"/>
      <c r="HL190" s="21"/>
      <c r="HM190" s="21"/>
      <c r="HN190" s="21"/>
      <c r="HO190" s="21"/>
      <c r="HP190" s="21"/>
      <c r="HQ190" s="21"/>
      <c r="HR190" s="21"/>
      <c r="HS190" s="21"/>
      <c r="HT190" s="21"/>
      <c r="HU190" s="21"/>
      <c r="HV190" s="21"/>
      <c r="HW190" s="21"/>
      <c r="HX190" s="21"/>
      <c r="HY190" s="21"/>
      <c r="HZ190" s="21"/>
      <c r="IA190" s="21"/>
      <c r="IB190" s="21"/>
      <c r="IC190" s="21"/>
      <c r="ID190" s="21"/>
      <c r="IE190" s="21"/>
      <c r="IF190" s="21"/>
      <c r="IG190" s="21"/>
      <c r="IH190" s="21"/>
      <c r="II190" s="21"/>
      <c r="IJ190" s="21"/>
      <c r="IK190" s="21"/>
      <c r="IL190" s="21"/>
      <c r="IM190" s="21"/>
      <c r="IN190" s="21"/>
      <c r="IO190" s="21"/>
    </row>
    <row r="191" spans="1:249" s="28" customFormat="1" ht="30" customHeight="1" x14ac:dyDescent="0.25">
      <c r="A191" s="38"/>
      <c r="B191" s="348" t="s">
        <v>225</v>
      </c>
      <c r="C191" s="348"/>
      <c r="D191" s="348"/>
      <c r="E191" s="348"/>
      <c r="F191" s="44">
        <v>10</v>
      </c>
      <c r="G191" s="330">
        <v>0.5</v>
      </c>
      <c r="H191" s="282">
        <v>2</v>
      </c>
      <c r="I191" s="33">
        <v>2002</v>
      </c>
      <c r="J191" s="330">
        <v>0.01</v>
      </c>
      <c r="K191" s="330">
        <v>0.04</v>
      </c>
      <c r="L191" s="33">
        <v>2002</v>
      </c>
      <c r="M191" s="14" t="s">
        <v>497</v>
      </c>
      <c r="N191" s="25"/>
      <c r="O191" s="25"/>
      <c r="P191" s="25"/>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c r="FP191" s="21"/>
      <c r="FQ191" s="21"/>
      <c r="FR191" s="21"/>
      <c r="FS191" s="21"/>
      <c r="FT191" s="21"/>
      <c r="FU191" s="21"/>
      <c r="FV191" s="21"/>
      <c r="FW191" s="21"/>
      <c r="FX191" s="21"/>
      <c r="FY191" s="21"/>
      <c r="FZ191" s="21"/>
      <c r="GA191" s="21"/>
      <c r="GB191" s="21"/>
      <c r="GC191" s="21"/>
      <c r="GD191" s="21"/>
      <c r="GE191" s="21"/>
      <c r="GF191" s="21"/>
      <c r="GG191" s="21"/>
      <c r="GH191" s="21"/>
      <c r="GI191" s="21"/>
      <c r="GJ191" s="21"/>
      <c r="GK191" s="21"/>
      <c r="GL191" s="21"/>
      <c r="GM191" s="21"/>
      <c r="GN191" s="21"/>
      <c r="GO191" s="21"/>
      <c r="GP191" s="21"/>
      <c r="GQ191" s="21"/>
      <c r="GR191" s="21"/>
      <c r="GS191" s="21"/>
      <c r="GT191" s="21"/>
      <c r="GU191" s="21"/>
      <c r="GV191" s="21"/>
      <c r="GW191" s="21"/>
      <c r="GX191" s="21"/>
      <c r="GY191" s="21"/>
      <c r="GZ191" s="21"/>
      <c r="HA191" s="21"/>
      <c r="HB191" s="21"/>
      <c r="HC191" s="21"/>
      <c r="HD191" s="21"/>
      <c r="HE191" s="21"/>
      <c r="HF191" s="21"/>
      <c r="HG191" s="21"/>
      <c r="HH191" s="21"/>
      <c r="HI191" s="21"/>
      <c r="HJ191" s="21"/>
      <c r="HK191" s="21"/>
      <c r="HL191" s="21"/>
      <c r="HM191" s="21"/>
      <c r="HN191" s="21"/>
      <c r="HO191" s="21"/>
      <c r="HP191" s="21"/>
      <c r="HQ191" s="21"/>
      <c r="HR191" s="21"/>
      <c r="HS191" s="21"/>
      <c r="HT191" s="21"/>
      <c r="HU191" s="21"/>
      <c r="HV191" s="21"/>
      <c r="HW191" s="21"/>
      <c r="HX191" s="21"/>
      <c r="HY191" s="21"/>
      <c r="HZ191" s="21"/>
      <c r="IA191" s="21"/>
      <c r="IB191" s="21"/>
      <c r="IC191" s="21"/>
      <c r="ID191" s="21"/>
      <c r="IE191" s="21"/>
      <c r="IF191" s="21"/>
      <c r="IG191" s="21"/>
      <c r="IH191" s="21"/>
      <c r="II191" s="21"/>
      <c r="IJ191" s="21"/>
      <c r="IK191" s="21"/>
      <c r="IL191" s="21"/>
      <c r="IM191" s="21"/>
      <c r="IN191" s="21"/>
      <c r="IO191" s="21"/>
    </row>
    <row r="192" spans="1:249" s="28" customFormat="1" ht="15" x14ac:dyDescent="0.25">
      <c r="A192" s="38"/>
      <c r="B192" s="347" t="s">
        <v>226</v>
      </c>
      <c r="C192" s="347"/>
      <c r="D192" s="347"/>
      <c r="E192" s="347"/>
      <c r="F192" s="45"/>
      <c r="G192" s="360">
        <v>7.4999999999999997E-2</v>
      </c>
      <c r="H192" s="360"/>
      <c r="I192" s="33">
        <v>2000</v>
      </c>
      <c r="J192" s="330"/>
      <c r="K192" s="330"/>
      <c r="L192" s="33"/>
      <c r="M192" s="55" t="s">
        <v>227</v>
      </c>
      <c r="N192" s="25"/>
      <c r="O192" s="25"/>
      <c r="P192" s="25"/>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c r="FP192" s="21"/>
      <c r="FQ192" s="21"/>
      <c r="FR192" s="21"/>
      <c r="FS192" s="21"/>
      <c r="FT192" s="21"/>
      <c r="FU192" s="21"/>
      <c r="FV192" s="21"/>
      <c r="FW192" s="21"/>
      <c r="FX192" s="21"/>
      <c r="FY192" s="21"/>
      <c r="FZ192" s="21"/>
      <c r="GA192" s="21"/>
      <c r="GB192" s="21"/>
      <c r="GC192" s="21"/>
      <c r="GD192" s="21"/>
      <c r="GE192" s="21"/>
      <c r="GF192" s="21"/>
      <c r="GG192" s="21"/>
      <c r="GH192" s="21"/>
      <c r="GI192" s="21"/>
      <c r="GJ192" s="21"/>
      <c r="GK192" s="21"/>
      <c r="GL192" s="21"/>
      <c r="GM192" s="21"/>
      <c r="GN192" s="21"/>
      <c r="GO192" s="21"/>
      <c r="GP192" s="21"/>
      <c r="GQ192" s="21"/>
      <c r="GR192" s="21"/>
      <c r="GS192" s="21"/>
      <c r="GT192" s="21"/>
      <c r="GU192" s="21"/>
      <c r="GV192" s="21"/>
      <c r="GW192" s="21"/>
      <c r="GX192" s="21"/>
      <c r="GY192" s="21"/>
      <c r="GZ192" s="21"/>
      <c r="HA192" s="21"/>
      <c r="HB192" s="21"/>
      <c r="HC192" s="21"/>
      <c r="HD192" s="21"/>
      <c r="HE192" s="21"/>
      <c r="HF192" s="21"/>
      <c r="HG192" s="21"/>
      <c r="HH192" s="21"/>
      <c r="HI192" s="21"/>
      <c r="HJ192" s="21"/>
      <c r="HK192" s="21"/>
      <c r="HL192" s="21"/>
      <c r="HM192" s="21"/>
      <c r="HN192" s="21"/>
      <c r="HO192" s="21"/>
      <c r="HP192" s="21"/>
      <c r="HQ192" s="21"/>
      <c r="HR192" s="21"/>
      <c r="HS192" s="21"/>
      <c r="HT192" s="21"/>
      <c r="HU192" s="21"/>
      <c r="HV192" s="21"/>
      <c r="HW192" s="21"/>
      <c r="HX192" s="21"/>
      <c r="HY192" s="21"/>
      <c r="HZ192" s="21"/>
      <c r="IA192" s="21"/>
      <c r="IB192" s="21"/>
      <c r="IC192" s="21"/>
      <c r="ID192" s="21"/>
      <c r="IE192" s="21"/>
      <c r="IF192" s="21"/>
      <c r="IG192" s="21"/>
      <c r="IH192" s="21"/>
      <c r="II192" s="21"/>
      <c r="IJ192" s="21"/>
      <c r="IK192" s="21"/>
      <c r="IL192" s="21"/>
      <c r="IM192" s="21"/>
      <c r="IN192" s="21"/>
      <c r="IO192" s="21"/>
    </row>
    <row r="193" spans="1:249" s="28" customFormat="1" ht="28.5" x14ac:dyDescent="0.25">
      <c r="A193" s="38"/>
      <c r="B193" s="348" t="s">
        <v>228</v>
      </c>
      <c r="C193" s="348"/>
      <c r="D193" s="348"/>
      <c r="E193" s="348"/>
      <c r="F193" s="44">
        <v>10</v>
      </c>
      <c r="G193" s="330">
        <v>3.2</v>
      </c>
      <c r="H193" s="330">
        <v>6.2</v>
      </c>
      <c r="I193" s="33">
        <v>2005</v>
      </c>
      <c r="J193" s="330">
        <v>0.21</v>
      </c>
      <c r="K193" s="330">
        <v>0.26500000000000001</v>
      </c>
      <c r="L193" s="33">
        <v>1995</v>
      </c>
      <c r="M193" s="14" t="s">
        <v>500</v>
      </c>
      <c r="N193" s="25"/>
      <c r="O193" s="25"/>
      <c r="P193" s="25"/>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c r="FP193" s="21"/>
      <c r="FQ193" s="21"/>
      <c r="FR193" s="21"/>
      <c r="FS193" s="21"/>
      <c r="FT193" s="21"/>
      <c r="FU193" s="21"/>
      <c r="FV193" s="21"/>
      <c r="FW193" s="21"/>
      <c r="FX193" s="21"/>
      <c r="FY193" s="21"/>
      <c r="FZ193" s="21"/>
      <c r="GA193" s="21"/>
      <c r="GB193" s="21"/>
      <c r="GC193" s="21"/>
      <c r="GD193" s="21"/>
      <c r="GE193" s="21"/>
      <c r="GF193" s="21"/>
      <c r="GG193" s="21"/>
      <c r="GH193" s="21"/>
      <c r="GI193" s="21"/>
      <c r="GJ193" s="21"/>
      <c r="GK193" s="21"/>
      <c r="GL193" s="21"/>
      <c r="GM193" s="21"/>
      <c r="GN193" s="21"/>
      <c r="GO193" s="21"/>
      <c r="GP193" s="21"/>
      <c r="GQ193" s="21"/>
      <c r="GR193" s="21"/>
      <c r="GS193" s="21"/>
      <c r="GT193" s="21"/>
      <c r="GU193" s="21"/>
      <c r="GV193" s="21"/>
      <c r="GW193" s="21"/>
      <c r="GX193" s="21"/>
      <c r="GY193" s="21"/>
      <c r="GZ193" s="21"/>
      <c r="HA193" s="21"/>
      <c r="HB193" s="21"/>
      <c r="HC193" s="21"/>
      <c r="HD193" s="21"/>
      <c r="HE193" s="21"/>
      <c r="HF193" s="21"/>
      <c r="HG193" s="21"/>
      <c r="HH193" s="21"/>
      <c r="HI193" s="21"/>
      <c r="HJ193" s="21"/>
      <c r="HK193" s="21"/>
      <c r="HL193" s="21"/>
      <c r="HM193" s="21"/>
      <c r="HN193" s="21"/>
      <c r="HO193" s="21"/>
      <c r="HP193" s="21"/>
      <c r="HQ193" s="21"/>
      <c r="HR193" s="21"/>
      <c r="HS193" s="21"/>
      <c r="HT193" s="21"/>
      <c r="HU193" s="21"/>
      <c r="HV193" s="21"/>
      <c r="HW193" s="21"/>
      <c r="HX193" s="21"/>
      <c r="HY193" s="21"/>
      <c r="HZ193" s="21"/>
      <c r="IA193" s="21"/>
      <c r="IB193" s="21"/>
      <c r="IC193" s="21"/>
      <c r="ID193" s="21"/>
      <c r="IE193" s="21"/>
      <c r="IF193" s="21"/>
      <c r="IG193" s="21"/>
      <c r="IH193" s="21"/>
      <c r="II193" s="21"/>
      <c r="IJ193" s="21"/>
      <c r="IK193" s="21"/>
      <c r="IL193" s="21"/>
      <c r="IM193" s="21"/>
      <c r="IN193" s="21"/>
      <c r="IO193" s="21"/>
    </row>
    <row r="194" spans="1:249" s="28" customFormat="1" ht="15" x14ac:dyDescent="0.25">
      <c r="A194" s="38"/>
      <c r="B194" s="348" t="s">
        <v>229</v>
      </c>
      <c r="C194" s="348"/>
      <c r="D194" s="348"/>
      <c r="E194" s="348"/>
      <c r="F194" s="44">
        <v>10</v>
      </c>
      <c r="G194" s="330">
        <v>0.3</v>
      </c>
      <c r="H194" s="330">
        <v>0.6</v>
      </c>
      <c r="I194" s="33">
        <v>1995</v>
      </c>
      <c r="J194" s="330">
        <v>6.0000000000000001E-3</v>
      </c>
      <c r="K194" s="330">
        <v>0.01</v>
      </c>
      <c r="L194" s="33">
        <v>1995</v>
      </c>
      <c r="M194" s="14" t="s">
        <v>498</v>
      </c>
      <c r="N194" s="25"/>
      <c r="O194" s="25"/>
      <c r="P194" s="25"/>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c r="FP194" s="21"/>
      <c r="FQ194" s="21"/>
      <c r="FR194" s="21"/>
      <c r="FS194" s="21"/>
      <c r="FT194" s="21"/>
      <c r="FU194" s="21"/>
      <c r="FV194" s="21"/>
      <c r="FW194" s="21"/>
      <c r="FX194" s="21"/>
      <c r="FY194" s="21"/>
      <c r="FZ194" s="21"/>
      <c r="GA194" s="21"/>
      <c r="GB194" s="21"/>
      <c r="GC194" s="21"/>
      <c r="GD194" s="21"/>
      <c r="GE194" s="21"/>
      <c r="GF194" s="21"/>
      <c r="GG194" s="21"/>
      <c r="GH194" s="21"/>
      <c r="GI194" s="21"/>
      <c r="GJ194" s="21"/>
      <c r="GK194" s="21"/>
      <c r="GL194" s="21"/>
      <c r="GM194" s="21"/>
      <c r="GN194" s="21"/>
      <c r="GO194" s="21"/>
      <c r="GP194" s="21"/>
      <c r="GQ194" s="21"/>
      <c r="GR194" s="21"/>
      <c r="GS194" s="21"/>
      <c r="GT194" s="21"/>
      <c r="GU194" s="21"/>
      <c r="GV194" s="21"/>
      <c r="GW194" s="21"/>
      <c r="GX194" s="21"/>
      <c r="GY194" s="21"/>
      <c r="GZ194" s="21"/>
      <c r="HA194" s="21"/>
      <c r="HB194" s="21"/>
      <c r="HC194" s="21"/>
      <c r="HD194" s="21"/>
      <c r="HE194" s="21"/>
      <c r="HF194" s="21"/>
      <c r="HG194" s="21"/>
      <c r="HH194" s="21"/>
      <c r="HI194" s="21"/>
      <c r="HJ194" s="21"/>
      <c r="HK194" s="21"/>
      <c r="HL194" s="21"/>
      <c r="HM194" s="21"/>
      <c r="HN194" s="21"/>
      <c r="HO194" s="21"/>
      <c r="HP194" s="21"/>
      <c r="HQ194" s="21"/>
      <c r="HR194" s="21"/>
      <c r="HS194" s="21"/>
      <c r="HT194" s="21"/>
      <c r="HU194" s="21"/>
      <c r="HV194" s="21"/>
      <c r="HW194" s="21"/>
      <c r="HX194" s="21"/>
      <c r="HY194" s="21"/>
      <c r="HZ194" s="21"/>
      <c r="IA194" s="21"/>
      <c r="IB194" s="21"/>
      <c r="IC194" s="21"/>
      <c r="ID194" s="21"/>
      <c r="IE194" s="21"/>
      <c r="IF194" s="21"/>
      <c r="IG194" s="21"/>
      <c r="IH194" s="21"/>
      <c r="II194" s="21"/>
      <c r="IJ194" s="21"/>
      <c r="IK194" s="21"/>
      <c r="IL194" s="21"/>
      <c r="IM194" s="21"/>
      <c r="IN194" s="21"/>
      <c r="IO194" s="21"/>
    </row>
    <row r="195" spans="1:249" s="28" customFormat="1" ht="28.5" x14ac:dyDescent="0.25">
      <c r="A195" s="38"/>
      <c r="B195" s="347" t="s">
        <v>458</v>
      </c>
      <c r="C195" s="347"/>
      <c r="D195" s="347"/>
      <c r="E195" s="347"/>
      <c r="F195" s="45">
        <v>10</v>
      </c>
      <c r="G195" s="330">
        <v>0.5</v>
      </c>
      <c r="H195" s="330">
        <v>2.1</v>
      </c>
      <c r="I195" s="33">
        <v>2005</v>
      </c>
      <c r="J195" s="360">
        <v>0.1</v>
      </c>
      <c r="K195" s="360"/>
      <c r="L195" s="33">
        <v>2005</v>
      </c>
      <c r="M195" s="55" t="s">
        <v>499</v>
      </c>
      <c r="N195" s="25"/>
      <c r="O195" s="25"/>
      <c r="P195" s="25"/>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c r="FP195" s="21"/>
      <c r="FQ195" s="21"/>
      <c r="FR195" s="21"/>
      <c r="FS195" s="21"/>
      <c r="FT195" s="21"/>
      <c r="FU195" s="21"/>
      <c r="FV195" s="21"/>
      <c r="FW195" s="21"/>
      <c r="FX195" s="21"/>
      <c r="FY195" s="21"/>
      <c r="FZ195" s="21"/>
      <c r="GA195" s="21"/>
      <c r="GB195" s="21"/>
      <c r="GC195" s="21"/>
      <c r="GD195" s="21"/>
      <c r="GE195" s="21"/>
      <c r="GF195" s="21"/>
      <c r="GG195" s="21"/>
      <c r="GH195" s="21"/>
      <c r="GI195" s="21"/>
      <c r="GJ195" s="21"/>
      <c r="GK195" s="21"/>
      <c r="GL195" s="21"/>
      <c r="GM195" s="21"/>
      <c r="GN195" s="21"/>
      <c r="GO195" s="21"/>
      <c r="GP195" s="21"/>
      <c r="GQ195" s="21"/>
      <c r="GR195" s="21"/>
      <c r="GS195" s="21"/>
      <c r="GT195" s="21"/>
      <c r="GU195" s="21"/>
      <c r="GV195" s="21"/>
      <c r="GW195" s="21"/>
      <c r="GX195" s="21"/>
      <c r="GY195" s="21"/>
      <c r="GZ195" s="21"/>
      <c r="HA195" s="21"/>
      <c r="HB195" s="21"/>
      <c r="HC195" s="21"/>
      <c r="HD195" s="21"/>
      <c r="HE195" s="21"/>
      <c r="HF195" s="21"/>
      <c r="HG195" s="21"/>
      <c r="HH195" s="21"/>
      <c r="HI195" s="21"/>
      <c r="HJ195" s="21"/>
      <c r="HK195" s="21"/>
      <c r="HL195" s="21"/>
      <c r="HM195" s="21"/>
      <c r="HN195" s="21"/>
      <c r="HO195" s="21"/>
      <c r="HP195" s="21"/>
      <c r="HQ195" s="21"/>
      <c r="HR195" s="21"/>
      <c r="HS195" s="21"/>
      <c r="HT195" s="21"/>
      <c r="HU195" s="21"/>
      <c r="HV195" s="21"/>
      <c r="HW195" s="21"/>
      <c r="HX195" s="21"/>
      <c r="HY195" s="21"/>
      <c r="HZ195" s="21"/>
      <c r="IA195" s="21"/>
      <c r="IB195" s="21"/>
      <c r="IC195" s="21"/>
      <c r="ID195" s="21"/>
      <c r="IE195" s="21"/>
      <c r="IF195" s="21"/>
      <c r="IG195" s="21"/>
      <c r="IH195" s="21"/>
      <c r="II195" s="21"/>
      <c r="IJ195" s="21"/>
      <c r="IK195" s="21"/>
      <c r="IL195" s="21"/>
      <c r="IM195" s="21"/>
      <c r="IN195" s="21"/>
      <c r="IO195" s="21"/>
    </row>
    <row r="196" spans="1:249" s="28" customFormat="1" ht="15" x14ac:dyDescent="0.25">
      <c r="A196" s="38"/>
      <c r="B196" s="348" t="s">
        <v>230</v>
      </c>
      <c r="C196" s="348"/>
      <c r="D196" s="348"/>
      <c r="E196" s="348"/>
      <c r="F196" s="44">
        <v>10</v>
      </c>
      <c r="G196" s="330">
        <v>0.1</v>
      </c>
      <c r="H196" s="330">
        <v>0.15</v>
      </c>
      <c r="I196" s="33">
        <v>1995</v>
      </c>
      <c r="J196" s="330">
        <v>2E-3</v>
      </c>
      <c r="K196" s="330">
        <v>3.0000000000000001E-3</v>
      </c>
      <c r="L196" s="33">
        <v>1995</v>
      </c>
      <c r="M196" s="14" t="s">
        <v>231</v>
      </c>
      <c r="N196" s="25"/>
      <c r="O196" s="25"/>
      <c r="P196" s="25"/>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c r="FP196" s="21"/>
      <c r="FQ196" s="21"/>
      <c r="FR196" s="21"/>
      <c r="FS196" s="21"/>
      <c r="FT196" s="21"/>
      <c r="FU196" s="21"/>
      <c r="FV196" s="21"/>
      <c r="FW196" s="21"/>
      <c r="FX196" s="21"/>
      <c r="FY196" s="21"/>
      <c r="FZ196" s="21"/>
      <c r="GA196" s="21"/>
      <c r="GB196" s="21"/>
      <c r="GC196" s="21"/>
      <c r="GD196" s="21"/>
      <c r="GE196" s="21"/>
      <c r="GF196" s="21"/>
      <c r="GG196" s="21"/>
      <c r="GH196" s="21"/>
      <c r="GI196" s="21"/>
      <c r="GJ196" s="21"/>
      <c r="GK196" s="21"/>
      <c r="GL196" s="21"/>
      <c r="GM196" s="21"/>
      <c r="GN196" s="21"/>
      <c r="GO196" s="21"/>
      <c r="GP196" s="21"/>
      <c r="GQ196" s="21"/>
      <c r="GR196" s="21"/>
      <c r="GS196" s="21"/>
      <c r="GT196" s="21"/>
      <c r="GU196" s="21"/>
      <c r="GV196" s="21"/>
      <c r="GW196" s="21"/>
      <c r="GX196" s="21"/>
      <c r="GY196" s="21"/>
      <c r="GZ196" s="21"/>
      <c r="HA196" s="21"/>
      <c r="HB196" s="21"/>
      <c r="HC196" s="21"/>
      <c r="HD196" s="21"/>
      <c r="HE196" s="21"/>
      <c r="HF196" s="21"/>
      <c r="HG196" s="21"/>
      <c r="HH196" s="21"/>
      <c r="HI196" s="21"/>
      <c r="HJ196" s="21"/>
      <c r="HK196" s="21"/>
      <c r="HL196" s="21"/>
      <c r="HM196" s="21"/>
      <c r="HN196" s="21"/>
      <c r="HO196" s="21"/>
      <c r="HP196" s="21"/>
      <c r="HQ196" s="21"/>
      <c r="HR196" s="21"/>
      <c r="HS196" s="21"/>
      <c r="HT196" s="21"/>
      <c r="HU196" s="21"/>
      <c r="HV196" s="21"/>
      <c r="HW196" s="21"/>
      <c r="HX196" s="21"/>
      <c r="HY196" s="21"/>
      <c r="HZ196" s="21"/>
      <c r="IA196" s="21"/>
      <c r="IB196" s="21"/>
      <c r="IC196" s="21"/>
      <c r="ID196" s="21"/>
      <c r="IE196" s="21"/>
      <c r="IF196" s="21"/>
      <c r="IG196" s="21"/>
      <c r="IH196" s="21"/>
      <c r="II196" s="21"/>
      <c r="IJ196" s="21"/>
      <c r="IK196" s="21"/>
      <c r="IL196" s="21"/>
      <c r="IM196" s="21"/>
      <c r="IN196" s="21"/>
      <c r="IO196" s="21"/>
    </row>
    <row r="197" spans="1:249" s="65" customFormat="1" ht="31.5" customHeight="1" x14ac:dyDescent="0.25">
      <c r="A197" s="57"/>
      <c r="B197" s="372" t="s">
        <v>232</v>
      </c>
      <c r="C197" s="372"/>
      <c r="D197" s="372"/>
      <c r="E197" s="372"/>
      <c r="F197" s="373"/>
      <c r="G197" s="373"/>
      <c r="H197" s="373"/>
      <c r="I197" s="373"/>
      <c r="J197" s="373"/>
      <c r="K197" s="373"/>
      <c r="L197" s="373"/>
      <c r="M197" s="374"/>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c r="CC197" s="5"/>
      <c r="CD197" s="5"/>
      <c r="CE197" s="5"/>
      <c r="CF197" s="5"/>
      <c r="CG197" s="5"/>
      <c r="CH197" s="5"/>
      <c r="CI197" s="5"/>
      <c r="CJ197" s="5"/>
      <c r="CK197" s="5"/>
      <c r="CL197" s="5"/>
      <c r="CM197" s="5"/>
      <c r="CN197" s="5"/>
      <c r="CO197" s="5"/>
      <c r="CP197" s="5"/>
      <c r="CQ197" s="5"/>
      <c r="CR197" s="5"/>
      <c r="CS197" s="5"/>
      <c r="CT197" s="5"/>
      <c r="CU197" s="5"/>
      <c r="CV197" s="5"/>
      <c r="CW197" s="5"/>
      <c r="CX197" s="5"/>
      <c r="CY197" s="5"/>
      <c r="CZ197" s="5"/>
      <c r="DA197" s="5"/>
      <c r="DB197" s="5"/>
      <c r="DC197" s="5"/>
      <c r="DD197" s="5"/>
      <c r="DE197" s="5"/>
      <c r="DF197" s="5"/>
      <c r="DG197" s="5"/>
      <c r="DH197" s="5"/>
      <c r="DI197" s="5"/>
      <c r="DJ197" s="5"/>
      <c r="DK197" s="5"/>
      <c r="DL197" s="5"/>
      <c r="DM197" s="5"/>
      <c r="DN197" s="5"/>
      <c r="DO197" s="5"/>
      <c r="DP197" s="5"/>
      <c r="DQ197" s="5"/>
      <c r="DR197" s="5"/>
      <c r="DS197" s="5"/>
      <c r="DT197" s="5"/>
      <c r="DU197" s="5"/>
      <c r="DV197" s="5"/>
      <c r="DW197" s="5"/>
      <c r="DX197" s="5"/>
      <c r="DY197" s="5"/>
      <c r="DZ197" s="5"/>
      <c r="EA197" s="5"/>
      <c r="EB197" s="5"/>
      <c r="EC197" s="5"/>
      <c r="ED197" s="5"/>
      <c r="EE197" s="5"/>
      <c r="EF197" s="5"/>
      <c r="EG197" s="5"/>
      <c r="EH197" s="5"/>
      <c r="EI197" s="5"/>
      <c r="EJ197" s="5"/>
      <c r="EK197" s="5"/>
      <c r="EL197" s="5"/>
      <c r="EM197" s="5"/>
      <c r="EN197" s="5"/>
      <c r="EO197" s="5"/>
      <c r="EP197" s="5"/>
      <c r="EQ197" s="5"/>
      <c r="ER197" s="5"/>
      <c r="ES197" s="5"/>
      <c r="ET197" s="5"/>
      <c r="EU197" s="5"/>
      <c r="EV197" s="5"/>
      <c r="EW197" s="5"/>
      <c r="EX197" s="5"/>
      <c r="EY197" s="5"/>
      <c r="EZ197" s="5"/>
      <c r="FA197" s="5"/>
      <c r="FB197" s="5"/>
      <c r="FC197" s="5"/>
      <c r="FD197" s="5"/>
      <c r="FE197" s="5"/>
      <c r="FF197" s="5"/>
      <c r="FG197" s="5"/>
      <c r="FH197" s="5"/>
      <c r="FI197" s="5"/>
      <c r="FJ197" s="5"/>
      <c r="FK197" s="5"/>
      <c r="FL197" s="5"/>
      <c r="FM197" s="5"/>
      <c r="FN197" s="5"/>
      <c r="FO197" s="5"/>
      <c r="FP197" s="5"/>
      <c r="FQ197" s="5"/>
      <c r="FR197" s="5"/>
      <c r="FS197" s="5"/>
      <c r="FT197" s="5"/>
      <c r="FU197" s="5"/>
      <c r="FV197" s="5"/>
      <c r="FW197" s="5"/>
      <c r="FX197" s="5"/>
      <c r="FY197" s="5"/>
      <c r="FZ197" s="5"/>
      <c r="GA197" s="5"/>
      <c r="GB197" s="5"/>
      <c r="GC197" s="5"/>
      <c r="GD197" s="5"/>
      <c r="GE197" s="5"/>
      <c r="GF197" s="5"/>
      <c r="GG197" s="5"/>
      <c r="GH197" s="5"/>
      <c r="GI197" s="5"/>
      <c r="GJ197" s="5"/>
      <c r="GK197" s="5"/>
      <c r="GL197" s="5"/>
      <c r="GM197" s="5"/>
      <c r="GN197" s="5"/>
      <c r="GO197" s="5"/>
      <c r="GP197" s="5"/>
      <c r="GQ197" s="5"/>
      <c r="GR197" s="5"/>
      <c r="GS197" s="5"/>
      <c r="GT197" s="5"/>
      <c r="GU197" s="5"/>
      <c r="GV197" s="5"/>
      <c r="GW197" s="5"/>
      <c r="GX197" s="5"/>
      <c r="GY197" s="5"/>
      <c r="GZ197" s="5"/>
      <c r="HA197" s="5"/>
      <c r="HB197" s="5"/>
      <c r="HC197" s="5"/>
      <c r="HD197" s="5"/>
      <c r="HE197" s="5"/>
      <c r="HF197" s="5"/>
      <c r="HG197" s="5"/>
      <c r="HH197" s="5"/>
      <c r="HI197" s="5"/>
      <c r="HJ197" s="5"/>
      <c r="HK197" s="5"/>
      <c r="HL197" s="5"/>
      <c r="HM197" s="5"/>
      <c r="HN197" s="5"/>
      <c r="HO197" s="5"/>
      <c r="HP197" s="5"/>
      <c r="HQ197" s="5"/>
      <c r="HR197" s="5"/>
      <c r="HS197" s="5"/>
      <c r="HT197" s="5"/>
      <c r="HU197" s="5"/>
      <c r="HV197" s="5"/>
      <c r="HW197" s="5"/>
      <c r="HX197" s="5"/>
      <c r="HY197" s="5"/>
      <c r="HZ197" s="5"/>
      <c r="IA197" s="5"/>
      <c r="IB197" s="5"/>
      <c r="IC197" s="5"/>
      <c r="ID197" s="5"/>
      <c r="IE197" s="5"/>
      <c r="IF197" s="5"/>
      <c r="IG197" s="5"/>
      <c r="IH197" s="5"/>
      <c r="II197" s="5"/>
      <c r="IJ197" s="5"/>
      <c r="IK197" s="5"/>
      <c r="IL197" s="5"/>
      <c r="IM197" s="5"/>
      <c r="IN197" s="5"/>
      <c r="IO197" s="5"/>
    </row>
    <row r="198" spans="1:249" s="28" customFormat="1" ht="15" customHeight="1" x14ac:dyDescent="0.25">
      <c r="A198" s="51"/>
      <c r="B198" s="375" t="s">
        <v>233</v>
      </c>
      <c r="C198" s="375"/>
      <c r="D198" s="375"/>
      <c r="E198" s="375"/>
      <c r="F198" s="44"/>
      <c r="G198" s="330"/>
      <c r="H198" s="330"/>
      <c r="I198" s="33"/>
      <c r="J198" s="330">
        <v>11</v>
      </c>
      <c r="K198" s="330">
        <v>33</v>
      </c>
      <c r="L198" s="33">
        <v>2004</v>
      </c>
      <c r="M198" s="14" t="s">
        <v>234</v>
      </c>
      <c r="N198" s="25"/>
      <c r="O198" s="25"/>
      <c r="P198" s="25"/>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c r="FP198" s="21"/>
      <c r="FQ198" s="21"/>
      <c r="FR198" s="21"/>
      <c r="FS198" s="21"/>
      <c r="FT198" s="21"/>
      <c r="FU198" s="21"/>
      <c r="FV198" s="21"/>
      <c r="FW198" s="21"/>
      <c r="FX198" s="21"/>
      <c r="FY198" s="21"/>
      <c r="FZ198" s="21"/>
      <c r="GA198" s="21"/>
      <c r="GB198" s="21"/>
      <c r="GC198" s="21"/>
      <c r="GD198" s="21"/>
      <c r="GE198" s="21"/>
      <c r="GF198" s="21"/>
      <c r="GG198" s="21"/>
      <c r="GH198" s="21"/>
      <c r="GI198" s="21"/>
      <c r="GJ198" s="21"/>
      <c r="GK198" s="21"/>
      <c r="GL198" s="21"/>
      <c r="GM198" s="21"/>
      <c r="GN198" s="21"/>
      <c r="GO198" s="21"/>
      <c r="GP198" s="21"/>
      <c r="GQ198" s="21"/>
      <c r="GR198" s="21"/>
      <c r="GS198" s="21"/>
      <c r="GT198" s="21"/>
      <c r="GU198" s="21"/>
      <c r="GV198" s="21"/>
      <c r="GW198" s="21"/>
      <c r="GX198" s="21"/>
      <c r="GY198" s="21"/>
      <c r="GZ198" s="21"/>
      <c r="HA198" s="21"/>
      <c r="HB198" s="21"/>
      <c r="HC198" s="21"/>
      <c r="HD198" s="21"/>
      <c r="HE198" s="21"/>
      <c r="HF198" s="21"/>
      <c r="HG198" s="21"/>
      <c r="HH198" s="21"/>
      <c r="HI198" s="21"/>
      <c r="HJ198" s="21"/>
      <c r="HK198" s="21"/>
      <c r="HL198" s="21"/>
      <c r="HM198" s="21"/>
      <c r="HN198" s="21"/>
      <c r="HO198" s="21"/>
      <c r="HP198" s="21"/>
      <c r="HQ198" s="21"/>
      <c r="HR198" s="21"/>
      <c r="HS198" s="21"/>
      <c r="HT198" s="21"/>
      <c r="HU198" s="21"/>
      <c r="HV198" s="21"/>
      <c r="HW198" s="21"/>
      <c r="HX198" s="21"/>
      <c r="HY198" s="21"/>
      <c r="HZ198" s="21"/>
      <c r="IA198" s="21"/>
      <c r="IB198" s="21"/>
      <c r="IC198" s="21"/>
      <c r="ID198" s="21"/>
      <c r="IE198" s="21"/>
      <c r="IF198" s="21"/>
      <c r="IG198" s="21"/>
      <c r="IH198" s="21"/>
      <c r="II198" s="21"/>
      <c r="IJ198" s="21"/>
      <c r="IK198" s="21"/>
      <c r="IL198" s="21"/>
      <c r="IM198" s="21"/>
      <c r="IN198" s="21"/>
      <c r="IO198" s="21"/>
    </row>
    <row r="199" spans="1:249" s="28" customFormat="1" ht="15" customHeight="1" x14ac:dyDescent="0.25">
      <c r="A199" s="52"/>
      <c r="B199" s="375" t="s">
        <v>235</v>
      </c>
      <c r="C199" s="375"/>
      <c r="D199" s="375"/>
      <c r="E199" s="375"/>
      <c r="F199" s="44"/>
      <c r="G199" s="330"/>
      <c r="H199" s="330"/>
      <c r="I199" s="33"/>
      <c r="J199" s="330">
        <v>7</v>
      </c>
      <c r="K199" s="330">
        <v>12</v>
      </c>
      <c r="L199" s="33">
        <v>2004</v>
      </c>
      <c r="M199" s="14" t="s">
        <v>234</v>
      </c>
      <c r="N199" s="25"/>
      <c r="O199" s="25"/>
      <c r="P199" s="25"/>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c r="FP199" s="21"/>
      <c r="FQ199" s="21"/>
      <c r="FR199" s="21"/>
      <c r="FS199" s="21"/>
      <c r="FT199" s="21"/>
      <c r="FU199" s="21"/>
      <c r="FV199" s="21"/>
      <c r="FW199" s="21"/>
      <c r="FX199" s="21"/>
      <c r="FY199" s="21"/>
      <c r="FZ199" s="21"/>
      <c r="GA199" s="21"/>
      <c r="GB199" s="21"/>
      <c r="GC199" s="21"/>
      <c r="GD199" s="21"/>
      <c r="GE199" s="21"/>
      <c r="GF199" s="21"/>
      <c r="GG199" s="21"/>
      <c r="GH199" s="21"/>
      <c r="GI199" s="21"/>
      <c r="GJ199" s="21"/>
      <c r="GK199" s="21"/>
      <c r="GL199" s="21"/>
      <c r="GM199" s="21"/>
      <c r="GN199" s="21"/>
      <c r="GO199" s="21"/>
      <c r="GP199" s="21"/>
      <c r="GQ199" s="21"/>
      <c r="GR199" s="21"/>
      <c r="GS199" s="21"/>
      <c r="GT199" s="21"/>
      <c r="GU199" s="21"/>
      <c r="GV199" s="21"/>
      <c r="GW199" s="21"/>
      <c r="GX199" s="21"/>
      <c r="GY199" s="21"/>
      <c r="GZ199" s="21"/>
      <c r="HA199" s="21"/>
      <c r="HB199" s="21"/>
      <c r="HC199" s="21"/>
      <c r="HD199" s="21"/>
      <c r="HE199" s="21"/>
      <c r="HF199" s="21"/>
      <c r="HG199" s="21"/>
      <c r="HH199" s="21"/>
      <c r="HI199" s="21"/>
      <c r="HJ199" s="21"/>
      <c r="HK199" s="21"/>
      <c r="HL199" s="21"/>
      <c r="HM199" s="21"/>
      <c r="HN199" s="21"/>
      <c r="HO199" s="21"/>
      <c r="HP199" s="21"/>
      <c r="HQ199" s="21"/>
      <c r="HR199" s="21"/>
      <c r="HS199" s="21"/>
      <c r="HT199" s="21"/>
      <c r="HU199" s="21"/>
      <c r="HV199" s="21"/>
      <c r="HW199" s="21"/>
      <c r="HX199" s="21"/>
      <c r="HY199" s="21"/>
      <c r="HZ199" s="21"/>
      <c r="IA199" s="21"/>
      <c r="IB199" s="21"/>
      <c r="IC199" s="21"/>
      <c r="ID199" s="21"/>
      <c r="IE199" s="21"/>
      <c r="IF199" s="21"/>
      <c r="IG199" s="21"/>
      <c r="IH199" s="21"/>
      <c r="II199" s="21"/>
      <c r="IJ199" s="21"/>
      <c r="IK199" s="21"/>
      <c r="IL199" s="21"/>
      <c r="IM199" s="21"/>
      <c r="IN199" s="21"/>
      <c r="IO199" s="21"/>
    </row>
    <row r="200" spans="1:249" s="28" customFormat="1" ht="15" customHeight="1" x14ac:dyDescent="0.25">
      <c r="A200" s="49"/>
      <c r="B200" s="375" t="s">
        <v>236</v>
      </c>
      <c r="C200" s="375"/>
      <c r="D200" s="375"/>
      <c r="E200" s="375"/>
      <c r="F200" s="44"/>
      <c r="G200" s="330"/>
      <c r="H200" s="330"/>
      <c r="I200" s="33"/>
      <c r="J200" s="330">
        <v>11</v>
      </c>
      <c r="K200" s="330">
        <v>63</v>
      </c>
      <c r="L200" s="33">
        <v>2003</v>
      </c>
      <c r="M200" s="14" t="s">
        <v>234</v>
      </c>
      <c r="N200" s="25"/>
      <c r="O200" s="25"/>
      <c r="P200" s="25"/>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c r="FP200" s="21"/>
      <c r="FQ200" s="21"/>
      <c r="FR200" s="21"/>
      <c r="FS200" s="21"/>
      <c r="FT200" s="21"/>
      <c r="FU200" s="21"/>
      <c r="FV200" s="21"/>
      <c r="FW200" s="21"/>
      <c r="FX200" s="21"/>
      <c r="FY200" s="21"/>
      <c r="FZ200" s="21"/>
      <c r="GA200" s="21"/>
      <c r="GB200" s="21"/>
      <c r="GC200" s="21"/>
      <c r="GD200" s="21"/>
      <c r="GE200" s="21"/>
      <c r="GF200" s="21"/>
      <c r="GG200" s="21"/>
      <c r="GH200" s="21"/>
      <c r="GI200" s="21"/>
      <c r="GJ200" s="21"/>
      <c r="GK200" s="21"/>
      <c r="GL200" s="21"/>
      <c r="GM200" s="21"/>
      <c r="GN200" s="21"/>
      <c r="GO200" s="21"/>
      <c r="GP200" s="21"/>
      <c r="GQ200" s="21"/>
      <c r="GR200" s="21"/>
      <c r="GS200" s="21"/>
      <c r="GT200" s="21"/>
      <c r="GU200" s="21"/>
      <c r="GV200" s="21"/>
      <c r="GW200" s="21"/>
      <c r="GX200" s="21"/>
      <c r="GY200" s="21"/>
      <c r="GZ200" s="21"/>
      <c r="HA200" s="21"/>
      <c r="HB200" s="21"/>
      <c r="HC200" s="21"/>
      <c r="HD200" s="21"/>
      <c r="HE200" s="21"/>
      <c r="HF200" s="21"/>
      <c r="HG200" s="21"/>
      <c r="HH200" s="21"/>
      <c r="HI200" s="21"/>
      <c r="HJ200" s="21"/>
      <c r="HK200" s="21"/>
      <c r="HL200" s="21"/>
      <c r="HM200" s="21"/>
      <c r="HN200" s="21"/>
      <c r="HO200" s="21"/>
      <c r="HP200" s="21"/>
      <c r="HQ200" s="21"/>
      <c r="HR200" s="21"/>
      <c r="HS200" s="21"/>
      <c r="HT200" s="21"/>
      <c r="HU200" s="21"/>
      <c r="HV200" s="21"/>
      <c r="HW200" s="21"/>
      <c r="HX200" s="21"/>
      <c r="HY200" s="21"/>
      <c r="HZ200" s="21"/>
      <c r="IA200" s="21"/>
      <c r="IB200" s="21"/>
      <c r="IC200" s="21"/>
      <c r="ID200" s="21"/>
      <c r="IE200" s="21"/>
      <c r="IF200" s="21"/>
      <c r="IG200" s="21"/>
      <c r="IH200" s="21"/>
      <c r="II200" s="21"/>
      <c r="IJ200" s="21"/>
      <c r="IK200" s="21"/>
      <c r="IL200" s="21"/>
      <c r="IM200" s="21"/>
      <c r="IN200" s="21"/>
      <c r="IO200" s="21"/>
    </row>
    <row r="201" spans="1:249" s="28" customFormat="1" ht="15" customHeight="1" x14ac:dyDescent="0.25">
      <c r="A201" s="52"/>
      <c r="B201" s="375" t="s">
        <v>237</v>
      </c>
      <c r="C201" s="375"/>
      <c r="D201" s="375"/>
      <c r="E201" s="375"/>
      <c r="F201" s="44"/>
      <c r="G201" s="330"/>
      <c r="H201" s="330"/>
      <c r="I201" s="33"/>
      <c r="J201" s="330">
        <v>5</v>
      </c>
      <c r="K201" s="330">
        <v>29</v>
      </c>
      <c r="L201" s="33">
        <v>2004</v>
      </c>
      <c r="M201" s="14" t="s">
        <v>234</v>
      </c>
      <c r="N201" s="25"/>
      <c r="O201" s="25"/>
      <c r="P201" s="25"/>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c r="FP201" s="21"/>
      <c r="FQ201" s="21"/>
      <c r="FR201" s="21"/>
      <c r="FS201" s="21"/>
      <c r="FT201" s="21"/>
      <c r="FU201" s="21"/>
      <c r="FV201" s="21"/>
      <c r="FW201" s="21"/>
      <c r="FX201" s="21"/>
      <c r="FY201" s="21"/>
      <c r="FZ201" s="21"/>
      <c r="GA201" s="21"/>
      <c r="GB201" s="21"/>
      <c r="GC201" s="21"/>
      <c r="GD201" s="21"/>
      <c r="GE201" s="21"/>
      <c r="GF201" s="21"/>
      <c r="GG201" s="21"/>
      <c r="GH201" s="21"/>
      <c r="GI201" s="21"/>
      <c r="GJ201" s="21"/>
      <c r="GK201" s="21"/>
      <c r="GL201" s="21"/>
      <c r="GM201" s="21"/>
      <c r="GN201" s="21"/>
      <c r="GO201" s="21"/>
      <c r="GP201" s="21"/>
      <c r="GQ201" s="21"/>
      <c r="GR201" s="21"/>
      <c r="GS201" s="21"/>
      <c r="GT201" s="21"/>
      <c r="GU201" s="21"/>
      <c r="GV201" s="21"/>
      <c r="GW201" s="21"/>
      <c r="GX201" s="21"/>
      <c r="GY201" s="21"/>
      <c r="GZ201" s="21"/>
      <c r="HA201" s="21"/>
      <c r="HB201" s="21"/>
      <c r="HC201" s="21"/>
      <c r="HD201" s="21"/>
      <c r="HE201" s="21"/>
      <c r="HF201" s="21"/>
      <c r="HG201" s="21"/>
      <c r="HH201" s="21"/>
      <c r="HI201" s="21"/>
      <c r="HJ201" s="21"/>
      <c r="HK201" s="21"/>
      <c r="HL201" s="21"/>
      <c r="HM201" s="21"/>
      <c r="HN201" s="21"/>
      <c r="HO201" s="21"/>
      <c r="HP201" s="21"/>
      <c r="HQ201" s="21"/>
      <c r="HR201" s="21"/>
      <c r="HS201" s="21"/>
      <c r="HT201" s="21"/>
      <c r="HU201" s="21"/>
      <c r="HV201" s="21"/>
      <c r="HW201" s="21"/>
      <c r="HX201" s="21"/>
      <c r="HY201" s="21"/>
      <c r="HZ201" s="21"/>
      <c r="IA201" s="21"/>
      <c r="IB201" s="21"/>
      <c r="IC201" s="21"/>
      <c r="ID201" s="21"/>
      <c r="IE201" s="21"/>
      <c r="IF201" s="21"/>
      <c r="IG201" s="21"/>
      <c r="IH201" s="21"/>
      <c r="II201" s="21"/>
      <c r="IJ201" s="21"/>
      <c r="IK201" s="21"/>
      <c r="IL201" s="21"/>
      <c r="IM201" s="21"/>
      <c r="IN201" s="21"/>
      <c r="IO201" s="21"/>
    </row>
    <row r="202" spans="1:249" s="28" customFormat="1" ht="15" customHeight="1" x14ac:dyDescent="0.25">
      <c r="A202" s="52"/>
      <c r="B202" s="375" t="s">
        <v>238</v>
      </c>
      <c r="C202" s="375"/>
      <c r="D202" s="375"/>
      <c r="E202" s="375"/>
      <c r="F202" s="44"/>
      <c r="G202" s="330">
        <v>0.5</v>
      </c>
      <c r="H202" s="330">
        <v>0.8</v>
      </c>
      <c r="I202" s="33">
        <v>2004</v>
      </c>
      <c r="J202" s="330"/>
      <c r="K202" s="330"/>
      <c r="L202" s="33"/>
      <c r="M202" s="14" t="s">
        <v>239</v>
      </c>
      <c r="N202" s="25"/>
      <c r="O202" s="25"/>
      <c r="P202" s="25"/>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c r="FP202" s="21"/>
      <c r="FQ202" s="21"/>
      <c r="FR202" s="21"/>
      <c r="FS202" s="21"/>
      <c r="FT202" s="21"/>
      <c r="FU202" s="21"/>
      <c r="FV202" s="21"/>
      <c r="FW202" s="21"/>
      <c r="FX202" s="21"/>
      <c r="FY202" s="21"/>
      <c r="FZ202" s="21"/>
      <c r="GA202" s="21"/>
      <c r="GB202" s="21"/>
      <c r="GC202" s="21"/>
      <c r="GD202" s="21"/>
      <c r="GE202" s="21"/>
      <c r="GF202" s="21"/>
      <c r="GG202" s="21"/>
      <c r="GH202" s="21"/>
      <c r="GI202" s="21"/>
      <c r="GJ202" s="21"/>
      <c r="GK202" s="21"/>
      <c r="GL202" s="21"/>
      <c r="GM202" s="21"/>
      <c r="GN202" s="21"/>
      <c r="GO202" s="21"/>
      <c r="GP202" s="21"/>
      <c r="GQ202" s="21"/>
      <c r="GR202" s="21"/>
      <c r="GS202" s="21"/>
      <c r="GT202" s="21"/>
      <c r="GU202" s="21"/>
      <c r="GV202" s="21"/>
      <c r="GW202" s="21"/>
      <c r="GX202" s="21"/>
      <c r="GY202" s="21"/>
      <c r="GZ202" s="21"/>
      <c r="HA202" s="21"/>
      <c r="HB202" s="21"/>
      <c r="HC202" s="21"/>
      <c r="HD202" s="21"/>
      <c r="HE202" s="21"/>
      <c r="HF202" s="21"/>
      <c r="HG202" s="21"/>
      <c r="HH202" s="21"/>
      <c r="HI202" s="21"/>
      <c r="HJ202" s="21"/>
      <c r="HK202" s="21"/>
      <c r="HL202" s="21"/>
      <c r="HM202" s="21"/>
      <c r="HN202" s="21"/>
      <c r="HO202" s="21"/>
      <c r="HP202" s="21"/>
      <c r="HQ202" s="21"/>
      <c r="HR202" s="21"/>
      <c r="HS202" s="21"/>
      <c r="HT202" s="21"/>
      <c r="HU202" s="21"/>
      <c r="HV202" s="21"/>
      <c r="HW202" s="21"/>
      <c r="HX202" s="21"/>
      <c r="HY202" s="21"/>
      <c r="HZ202" s="21"/>
      <c r="IA202" s="21"/>
      <c r="IB202" s="21"/>
      <c r="IC202" s="21"/>
      <c r="ID202" s="21"/>
      <c r="IE202" s="21"/>
      <c r="IF202" s="21"/>
      <c r="IG202" s="21"/>
      <c r="IH202" s="21"/>
      <c r="II202" s="21"/>
      <c r="IJ202" s="21"/>
      <c r="IK202" s="21"/>
      <c r="IL202" s="21"/>
      <c r="IM202" s="21"/>
      <c r="IN202" s="21"/>
      <c r="IO202" s="21"/>
    </row>
    <row r="203" spans="1:249" s="28" customFormat="1" ht="15" customHeight="1" x14ac:dyDescent="0.25">
      <c r="A203" s="51"/>
      <c r="B203" s="375" t="s">
        <v>240</v>
      </c>
      <c r="C203" s="375"/>
      <c r="D203" s="375"/>
      <c r="E203" s="375"/>
      <c r="F203" s="44">
        <v>4</v>
      </c>
      <c r="G203" s="330">
        <v>7.5</v>
      </c>
      <c r="H203" s="330">
        <v>55</v>
      </c>
      <c r="I203" s="33">
        <v>2004</v>
      </c>
      <c r="J203" s="330"/>
      <c r="K203" s="330"/>
      <c r="L203" s="33"/>
      <c r="M203" s="14" t="s">
        <v>239</v>
      </c>
      <c r="N203" s="25"/>
      <c r="O203" s="25"/>
      <c r="P203" s="25"/>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c r="FP203" s="21"/>
      <c r="FQ203" s="21"/>
      <c r="FR203" s="21"/>
      <c r="FS203" s="21"/>
      <c r="FT203" s="21"/>
      <c r="FU203" s="21"/>
      <c r="FV203" s="21"/>
      <c r="FW203" s="21"/>
      <c r="FX203" s="21"/>
      <c r="FY203" s="21"/>
      <c r="FZ203" s="21"/>
      <c r="GA203" s="21"/>
      <c r="GB203" s="21"/>
      <c r="GC203" s="21"/>
      <c r="GD203" s="21"/>
      <c r="GE203" s="21"/>
      <c r="GF203" s="21"/>
      <c r="GG203" s="21"/>
      <c r="GH203" s="21"/>
      <c r="GI203" s="21"/>
      <c r="GJ203" s="21"/>
      <c r="GK203" s="21"/>
      <c r="GL203" s="21"/>
      <c r="GM203" s="21"/>
      <c r="GN203" s="21"/>
      <c r="GO203" s="21"/>
      <c r="GP203" s="21"/>
      <c r="GQ203" s="21"/>
      <c r="GR203" s="21"/>
      <c r="GS203" s="21"/>
      <c r="GT203" s="21"/>
      <c r="GU203" s="21"/>
      <c r="GV203" s="21"/>
      <c r="GW203" s="21"/>
      <c r="GX203" s="21"/>
      <c r="GY203" s="21"/>
      <c r="GZ203" s="21"/>
      <c r="HA203" s="21"/>
      <c r="HB203" s="21"/>
      <c r="HC203" s="21"/>
      <c r="HD203" s="21"/>
      <c r="HE203" s="21"/>
      <c r="HF203" s="21"/>
      <c r="HG203" s="21"/>
      <c r="HH203" s="21"/>
      <c r="HI203" s="21"/>
      <c r="HJ203" s="21"/>
      <c r="HK203" s="21"/>
      <c r="HL203" s="21"/>
      <c r="HM203" s="21"/>
      <c r="HN203" s="21"/>
      <c r="HO203" s="21"/>
      <c r="HP203" s="21"/>
      <c r="HQ203" s="21"/>
      <c r="HR203" s="21"/>
      <c r="HS203" s="21"/>
      <c r="HT203" s="21"/>
      <c r="HU203" s="21"/>
      <c r="HV203" s="21"/>
      <c r="HW203" s="21"/>
      <c r="HX203" s="21"/>
      <c r="HY203" s="21"/>
      <c r="HZ203" s="21"/>
      <c r="IA203" s="21"/>
      <c r="IB203" s="21"/>
      <c r="IC203" s="21"/>
      <c r="ID203" s="21"/>
      <c r="IE203" s="21"/>
      <c r="IF203" s="21"/>
      <c r="IG203" s="21"/>
      <c r="IH203" s="21"/>
      <c r="II203" s="21"/>
      <c r="IJ203" s="21"/>
      <c r="IK203" s="21"/>
      <c r="IL203" s="21"/>
      <c r="IM203" s="21"/>
      <c r="IN203" s="21"/>
      <c r="IO203" s="21"/>
    </row>
    <row r="204" spans="1:249" s="28" customFormat="1" ht="15" customHeight="1" x14ac:dyDescent="0.25">
      <c r="A204" s="51"/>
      <c r="B204" s="375" t="s">
        <v>241</v>
      </c>
      <c r="C204" s="375"/>
      <c r="D204" s="375"/>
      <c r="E204" s="375"/>
      <c r="F204" s="44"/>
      <c r="G204" s="330"/>
      <c r="H204" s="330"/>
      <c r="I204" s="33"/>
      <c r="J204" s="330">
        <v>6</v>
      </c>
      <c r="K204" s="330">
        <v>16</v>
      </c>
      <c r="L204" s="33">
        <v>2004</v>
      </c>
      <c r="M204" s="14" t="s">
        <v>242</v>
      </c>
      <c r="N204" s="25"/>
      <c r="O204" s="25"/>
      <c r="P204" s="25"/>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c r="FP204" s="21"/>
      <c r="FQ204" s="21"/>
      <c r="FR204" s="21"/>
      <c r="FS204" s="21"/>
      <c r="FT204" s="21"/>
      <c r="FU204" s="21"/>
      <c r="FV204" s="21"/>
      <c r="FW204" s="21"/>
      <c r="FX204" s="21"/>
      <c r="FY204" s="21"/>
      <c r="FZ204" s="21"/>
      <c r="GA204" s="21"/>
      <c r="GB204" s="21"/>
      <c r="GC204" s="21"/>
      <c r="GD204" s="21"/>
      <c r="GE204" s="21"/>
      <c r="GF204" s="21"/>
      <c r="GG204" s="21"/>
      <c r="GH204" s="21"/>
      <c r="GI204" s="21"/>
      <c r="GJ204" s="21"/>
      <c r="GK204" s="21"/>
      <c r="GL204" s="21"/>
      <c r="GM204" s="21"/>
      <c r="GN204" s="21"/>
      <c r="GO204" s="21"/>
      <c r="GP204" s="21"/>
      <c r="GQ204" s="21"/>
      <c r="GR204" s="21"/>
      <c r="GS204" s="21"/>
      <c r="GT204" s="21"/>
      <c r="GU204" s="21"/>
      <c r="GV204" s="21"/>
      <c r="GW204" s="21"/>
      <c r="GX204" s="21"/>
      <c r="GY204" s="21"/>
      <c r="GZ204" s="21"/>
      <c r="HA204" s="21"/>
      <c r="HB204" s="21"/>
      <c r="HC204" s="21"/>
      <c r="HD204" s="21"/>
      <c r="HE204" s="21"/>
      <c r="HF204" s="21"/>
      <c r="HG204" s="21"/>
      <c r="HH204" s="21"/>
      <c r="HI204" s="21"/>
      <c r="HJ204" s="21"/>
      <c r="HK204" s="21"/>
      <c r="HL204" s="21"/>
      <c r="HM204" s="21"/>
      <c r="HN204" s="21"/>
      <c r="HO204" s="21"/>
      <c r="HP204" s="21"/>
      <c r="HQ204" s="21"/>
      <c r="HR204" s="21"/>
      <c r="HS204" s="21"/>
      <c r="HT204" s="21"/>
      <c r="HU204" s="21"/>
      <c r="HV204" s="21"/>
      <c r="HW204" s="21"/>
      <c r="HX204" s="21"/>
      <c r="HY204" s="21"/>
      <c r="HZ204" s="21"/>
      <c r="IA204" s="21"/>
      <c r="IB204" s="21"/>
      <c r="IC204" s="21"/>
      <c r="ID204" s="21"/>
      <c r="IE204" s="21"/>
      <c r="IF204" s="21"/>
      <c r="IG204" s="21"/>
      <c r="IH204" s="21"/>
      <c r="II204" s="21"/>
      <c r="IJ204" s="21"/>
      <c r="IK204" s="21"/>
      <c r="IL204" s="21"/>
      <c r="IM204" s="21"/>
      <c r="IN204" s="21"/>
      <c r="IO204" s="21"/>
    </row>
    <row r="205" spans="1:249" s="28" customFormat="1" ht="30" customHeight="1" x14ac:dyDescent="0.25">
      <c r="A205" s="50"/>
      <c r="B205" s="375" t="s">
        <v>243</v>
      </c>
      <c r="C205" s="375"/>
      <c r="D205" s="375"/>
      <c r="E205" s="375"/>
      <c r="F205" s="44"/>
      <c r="G205" s="330">
        <v>3.3</v>
      </c>
      <c r="H205" s="330">
        <v>6.4</v>
      </c>
      <c r="I205" s="33">
        <v>2004</v>
      </c>
      <c r="J205" s="330"/>
      <c r="K205" s="330"/>
      <c r="L205" s="33"/>
      <c r="M205" s="14" t="s">
        <v>244</v>
      </c>
      <c r="N205" s="25"/>
      <c r="O205" s="25"/>
      <c r="P205" s="25"/>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c r="FP205" s="21"/>
      <c r="FQ205" s="21"/>
      <c r="FR205" s="21"/>
      <c r="FS205" s="21"/>
      <c r="FT205" s="21"/>
      <c r="FU205" s="21"/>
      <c r="FV205" s="21"/>
      <c r="FW205" s="21"/>
      <c r="FX205" s="21"/>
      <c r="FY205" s="21"/>
      <c r="FZ205" s="21"/>
      <c r="GA205" s="21"/>
      <c r="GB205" s="21"/>
      <c r="GC205" s="21"/>
      <c r="GD205" s="21"/>
      <c r="GE205" s="21"/>
      <c r="GF205" s="21"/>
      <c r="GG205" s="21"/>
      <c r="GH205" s="21"/>
      <c r="GI205" s="21"/>
      <c r="GJ205" s="21"/>
      <c r="GK205" s="21"/>
      <c r="GL205" s="21"/>
      <c r="GM205" s="21"/>
      <c r="GN205" s="21"/>
      <c r="GO205" s="21"/>
      <c r="GP205" s="21"/>
      <c r="GQ205" s="21"/>
      <c r="GR205" s="21"/>
      <c r="GS205" s="21"/>
      <c r="GT205" s="21"/>
      <c r="GU205" s="21"/>
      <c r="GV205" s="21"/>
      <c r="GW205" s="21"/>
      <c r="GX205" s="21"/>
      <c r="GY205" s="21"/>
      <c r="GZ205" s="21"/>
      <c r="HA205" s="21"/>
      <c r="HB205" s="21"/>
      <c r="HC205" s="21"/>
      <c r="HD205" s="21"/>
      <c r="HE205" s="21"/>
      <c r="HF205" s="21"/>
      <c r="HG205" s="21"/>
      <c r="HH205" s="21"/>
      <c r="HI205" s="21"/>
      <c r="HJ205" s="21"/>
      <c r="HK205" s="21"/>
      <c r="HL205" s="21"/>
      <c r="HM205" s="21"/>
      <c r="HN205" s="21"/>
      <c r="HO205" s="21"/>
      <c r="HP205" s="21"/>
      <c r="HQ205" s="21"/>
      <c r="HR205" s="21"/>
      <c r="HS205" s="21"/>
      <c r="HT205" s="21"/>
      <c r="HU205" s="21"/>
      <c r="HV205" s="21"/>
      <c r="HW205" s="21"/>
      <c r="HX205" s="21"/>
      <c r="HY205" s="21"/>
      <c r="HZ205" s="21"/>
      <c r="IA205" s="21"/>
      <c r="IB205" s="21"/>
      <c r="IC205" s="21"/>
      <c r="ID205" s="21"/>
      <c r="IE205" s="21"/>
      <c r="IF205" s="21"/>
      <c r="IG205" s="21"/>
      <c r="IH205" s="21"/>
      <c r="II205" s="21"/>
      <c r="IJ205" s="21"/>
      <c r="IK205" s="21"/>
      <c r="IL205" s="21"/>
      <c r="IM205" s="21"/>
      <c r="IN205" s="21"/>
      <c r="IO205" s="21"/>
    </row>
    <row r="206" spans="1:249" s="28" customFormat="1" ht="28.5" customHeight="1" x14ac:dyDescent="0.25">
      <c r="A206" s="51"/>
      <c r="B206" s="375" t="s">
        <v>245</v>
      </c>
      <c r="C206" s="375"/>
      <c r="D206" s="375"/>
      <c r="E206" s="375"/>
      <c r="F206" s="44"/>
      <c r="G206" s="330">
        <v>150</v>
      </c>
      <c r="H206" s="330">
        <v>902</v>
      </c>
      <c r="I206" s="33">
        <v>2003</v>
      </c>
      <c r="J206" s="330"/>
      <c r="K206" s="330"/>
      <c r="L206" s="33"/>
      <c r="M206" s="14" t="s">
        <v>506</v>
      </c>
      <c r="N206" s="25"/>
      <c r="O206" s="25"/>
      <c r="P206" s="25"/>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c r="FP206" s="21"/>
      <c r="FQ206" s="21"/>
      <c r="FR206" s="21"/>
      <c r="FS206" s="21"/>
      <c r="FT206" s="21"/>
      <c r="FU206" s="21"/>
      <c r="FV206" s="21"/>
      <c r="FW206" s="21"/>
      <c r="FX206" s="21"/>
      <c r="FY206" s="21"/>
      <c r="FZ206" s="21"/>
      <c r="GA206" s="21"/>
      <c r="GB206" s="21"/>
      <c r="GC206" s="21"/>
      <c r="GD206" s="21"/>
      <c r="GE206" s="21"/>
      <c r="GF206" s="21"/>
      <c r="GG206" s="21"/>
      <c r="GH206" s="21"/>
      <c r="GI206" s="21"/>
      <c r="GJ206" s="21"/>
      <c r="GK206" s="21"/>
      <c r="GL206" s="21"/>
      <c r="GM206" s="21"/>
      <c r="GN206" s="21"/>
      <c r="GO206" s="21"/>
      <c r="GP206" s="21"/>
      <c r="GQ206" s="21"/>
      <c r="GR206" s="21"/>
      <c r="GS206" s="21"/>
      <c r="GT206" s="21"/>
      <c r="GU206" s="21"/>
      <c r="GV206" s="21"/>
      <c r="GW206" s="21"/>
      <c r="GX206" s="21"/>
      <c r="GY206" s="21"/>
      <c r="GZ206" s="21"/>
      <c r="HA206" s="21"/>
      <c r="HB206" s="21"/>
      <c r="HC206" s="21"/>
      <c r="HD206" s="21"/>
      <c r="HE206" s="21"/>
      <c r="HF206" s="21"/>
      <c r="HG206" s="21"/>
      <c r="HH206" s="21"/>
      <c r="HI206" s="21"/>
      <c r="HJ206" s="21"/>
      <c r="HK206" s="21"/>
      <c r="HL206" s="21"/>
      <c r="HM206" s="21"/>
      <c r="HN206" s="21"/>
      <c r="HO206" s="21"/>
      <c r="HP206" s="21"/>
      <c r="HQ206" s="21"/>
      <c r="HR206" s="21"/>
      <c r="HS206" s="21"/>
      <c r="HT206" s="21"/>
      <c r="HU206" s="21"/>
      <c r="HV206" s="21"/>
      <c r="HW206" s="21"/>
      <c r="HX206" s="21"/>
      <c r="HY206" s="21"/>
      <c r="HZ206" s="21"/>
      <c r="IA206" s="21"/>
      <c r="IB206" s="21"/>
      <c r="IC206" s="21"/>
      <c r="ID206" s="21"/>
      <c r="IE206" s="21"/>
      <c r="IF206" s="21"/>
      <c r="IG206" s="21"/>
      <c r="IH206" s="21"/>
      <c r="II206" s="21"/>
      <c r="IJ206" s="21"/>
      <c r="IK206" s="21"/>
      <c r="IL206" s="21"/>
      <c r="IM206" s="21"/>
      <c r="IN206" s="21"/>
      <c r="IO206" s="21"/>
    </row>
    <row r="207" spans="1:249" s="28" customFormat="1" ht="15" customHeight="1" x14ac:dyDescent="0.25">
      <c r="A207" s="51"/>
      <c r="B207" s="375" t="s">
        <v>246</v>
      </c>
      <c r="C207" s="375"/>
      <c r="D207" s="375"/>
      <c r="E207" s="375"/>
      <c r="F207" s="44">
        <v>5</v>
      </c>
      <c r="G207" s="330">
        <v>40</v>
      </c>
      <c r="H207" s="330">
        <v>74</v>
      </c>
      <c r="I207" s="33">
        <v>2004</v>
      </c>
      <c r="J207" s="330"/>
      <c r="K207" s="330"/>
      <c r="L207" s="33"/>
      <c r="M207" s="14" t="s">
        <v>247</v>
      </c>
      <c r="N207" s="25"/>
      <c r="O207" s="25"/>
      <c r="P207" s="25"/>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c r="FP207" s="21"/>
      <c r="FQ207" s="21"/>
      <c r="FR207" s="21"/>
      <c r="FS207" s="21"/>
      <c r="FT207" s="21"/>
      <c r="FU207" s="21"/>
      <c r="FV207" s="21"/>
      <c r="FW207" s="21"/>
      <c r="FX207" s="21"/>
      <c r="FY207" s="21"/>
      <c r="FZ207" s="21"/>
      <c r="GA207" s="21"/>
      <c r="GB207" s="21"/>
      <c r="GC207" s="21"/>
      <c r="GD207" s="21"/>
      <c r="GE207" s="21"/>
      <c r="GF207" s="21"/>
      <c r="GG207" s="21"/>
      <c r="GH207" s="21"/>
      <c r="GI207" s="21"/>
      <c r="GJ207" s="21"/>
      <c r="GK207" s="21"/>
      <c r="GL207" s="21"/>
      <c r="GM207" s="21"/>
      <c r="GN207" s="21"/>
      <c r="GO207" s="21"/>
      <c r="GP207" s="21"/>
      <c r="GQ207" s="21"/>
      <c r="GR207" s="21"/>
      <c r="GS207" s="21"/>
      <c r="GT207" s="21"/>
      <c r="GU207" s="21"/>
      <c r="GV207" s="21"/>
      <c r="GW207" s="21"/>
      <c r="GX207" s="21"/>
      <c r="GY207" s="21"/>
      <c r="GZ207" s="21"/>
      <c r="HA207" s="21"/>
      <c r="HB207" s="21"/>
      <c r="HC207" s="21"/>
      <c r="HD207" s="21"/>
      <c r="HE207" s="21"/>
      <c r="HF207" s="21"/>
      <c r="HG207" s="21"/>
      <c r="HH207" s="21"/>
      <c r="HI207" s="21"/>
      <c r="HJ207" s="21"/>
      <c r="HK207" s="21"/>
      <c r="HL207" s="21"/>
      <c r="HM207" s="21"/>
      <c r="HN207" s="21"/>
      <c r="HO207" s="21"/>
      <c r="HP207" s="21"/>
      <c r="HQ207" s="21"/>
      <c r="HR207" s="21"/>
      <c r="HS207" s="21"/>
      <c r="HT207" s="21"/>
      <c r="HU207" s="21"/>
      <c r="HV207" s="21"/>
      <c r="HW207" s="21"/>
      <c r="HX207" s="21"/>
      <c r="HY207" s="21"/>
      <c r="HZ207" s="21"/>
      <c r="IA207" s="21"/>
      <c r="IB207" s="21"/>
      <c r="IC207" s="21"/>
      <c r="ID207" s="21"/>
      <c r="IE207" s="21"/>
      <c r="IF207" s="21"/>
      <c r="IG207" s="21"/>
      <c r="IH207" s="21"/>
      <c r="II207" s="21"/>
      <c r="IJ207" s="21"/>
      <c r="IK207" s="21"/>
      <c r="IL207" s="21"/>
      <c r="IM207" s="21"/>
      <c r="IN207" s="21"/>
      <c r="IO207" s="21"/>
    </row>
    <row r="208" spans="1:249" s="28" customFormat="1" ht="30" customHeight="1" x14ac:dyDescent="0.25">
      <c r="A208" s="52"/>
      <c r="B208" s="375" t="s">
        <v>503</v>
      </c>
      <c r="C208" s="375"/>
      <c r="D208" s="375"/>
      <c r="E208" s="375"/>
      <c r="F208" s="44">
        <v>5</v>
      </c>
      <c r="G208" s="330">
        <v>72</v>
      </c>
      <c r="H208" s="330">
        <v>261</v>
      </c>
      <c r="I208" s="33">
        <v>2005</v>
      </c>
      <c r="J208" s="330"/>
      <c r="K208" s="330"/>
      <c r="L208" s="33"/>
      <c r="M208" s="14" t="s">
        <v>504</v>
      </c>
      <c r="N208" s="25"/>
      <c r="O208" s="25"/>
      <c r="P208" s="25"/>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c r="FP208" s="21"/>
      <c r="FQ208" s="21"/>
      <c r="FR208" s="21"/>
      <c r="FS208" s="21"/>
      <c r="FT208" s="21"/>
      <c r="FU208" s="21"/>
      <c r="FV208" s="21"/>
      <c r="FW208" s="21"/>
      <c r="FX208" s="21"/>
      <c r="FY208" s="21"/>
      <c r="FZ208" s="21"/>
      <c r="GA208" s="21"/>
      <c r="GB208" s="21"/>
      <c r="GC208" s="21"/>
      <c r="GD208" s="21"/>
      <c r="GE208" s="21"/>
      <c r="GF208" s="21"/>
      <c r="GG208" s="21"/>
      <c r="GH208" s="21"/>
      <c r="GI208" s="21"/>
      <c r="GJ208" s="21"/>
      <c r="GK208" s="21"/>
      <c r="GL208" s="21"/>
      <c r="GM208" s="21"/>
      <c r="GN208" s="21"/>
      <c r="GO208" s="21"/>
      <c r="GP208" s="21"/>
      <c r="GQ208" s="21"/>
      <c r="GR208" s="21"/>
      <c r="GS208" s="21"/>
      <c r="GT208" s="21"/>
      <c r="GU208" s="21"/>
      <c r="GV208" s="21"/>
      <c r="GW208" s="21"/>
      <c r="GX208" s="21"/>
      <c r="GY208" s="21"/>
      <c r="GZ208" s="21"/>
      <c r="HA208" s="21"/>
      <c r="HB208" s="21"/>
      <c r="HC208" s="21"/>
      <c r="HD208" s="21"/>
      <c r="HE208" s="21"/>
      <c r="HF208" s="21"/>
      <c r="HG208" s="21"/>
      <c r="HH208" s="21"/>
      <c r="HI208" s="21"/>
      <c r="HJ208" s="21"/>
      <c r="HK208" s="21"/>
      <c r="HL208" s="21"/>
      <c r="HM208" s="21"/>
      <c r="HN208" s="21"/>
      <c r="HO208" s="21"/>
      <c r="HP208" s="21"/>
      <c r="HQ208" s="21"/>
      <c r="HR208" s="21"/>
      <c r="HS208" s="21"/>
      <c r="HT208" s="21"/>
      <c r="HU208" s="21"/>
      <c r="HV208" s="21"/>
      <c r="HW208" s="21"/>
      <c r="HX208" s="21"/>
      <c r="HY208" s="21"/>
      <c r="HZ208" s="21"/>
      <c r="IA208" s="21"/>
      <c r="IB208" s="21"/>
      <c r="IC208" s="21"/>
      <c r="ID208" s="21"/>
      <c r="IE208" s="21"/>
      <c r="IF208" s="21"/>
      <c r="IG208" s="21"/>
      <c r="IH208" s="21"/>
      <c r="II208" s="21"/>
      <c r="IJ208" s="21"/>
      <c r="IK208" s="21"/>
      <c r="IL208" s="21"/>
      <c r="IM208" s="21"/>
      <c r="IN208" s="21"/>
      <c r="IO208" s="21"/>
    </row>
    <row r="209" spans="1:249" s="28" customFormat="1" ht="28.5" customHeight="1" x14ac:dyDescent="0.25">
      <c r="A209" s="50"/>
      <c r="B209" s="375" t="s">
        <v>248</v>
      </c>
      <c r="C209" s="375"/>
      <c r="D209" s="375"/>
      <c r="E209" s="375"/>
      <c r="F209" s="44"/>
      <c r="G209" s="330">
        <v>5</v>
      </c>
      <c r="H209" s="330">
        <v>12</v>
      </c>
      <c r="I209" s="33">
        <v>2003</v>
      </c>
      <c r="J209" s="330"/>
      <c r="K209" s="330"/>
      <c r="L209" s="33"/>
      <c r="M209" s="14" t="s">
        <v>508</v>
      </c>
      <c r="N209" s="25"/>
      <c r="O209" s="25"/>
      <c r="P209" s="25"/>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c r="FP209" s="21"/>
      <c r="FQ209" s="21"/>
      <c r="FR209" s="21"/>
      <c r="FS209" s="21"/>
      <c r="FT209" s="21"/>
      <c r="FU209" s="21"/>
      <c r="FV209" s="21"/>
      <c r="FW209" s="21"/>
      <c r="FX209" s="21"/>
      <c r="FY209" s="21"/>
      <c r="FZ209" s="21"/>
      <c r="GA209" s="21"/>
      <c r="GB209" s="21"/>
      <c r="GC209" s="21"/>
      <c r="GD209" s="21"/>
      <c r="GE209" s="21"/>
      <c r="GF209" s="21"/>
      <c r="GG209" s="21"/>
      <c r="GH209" s="21"/>
      <c r="GI209" s="21"/>
      <c r="GJ209" s="21"/>
      <c r="GK209" s="21"/>
      <c r="GL209" s="21"/>
      <c r="GM209" s="21"/>
      <c r="GN209" s="21"/>
      <c r="GO209" s="21"/>
      <c r="GP209" s="21"/>
      <c r="GQ209" s="21"/>
      <c r="GR209" s="21"/>
      <c r="GS209" s="21"/>
      <c r="GT209" s="21"/>
      <c r="GU209" s="21"/>
      <c r="GV209" s="21"/>
      <c r="GW209" s="21"/>
      <c r="GX209" s="21"/>
      <c r="GY209" s="21"/>
      <c r="GZ209" s="21"/>
      <c r="HA209" s="21"/>
      <c r="HB209" s="21"/>
      <c r="HC209" s="21"/>
      <c r="HD209" s="21"/>
      <c r="HE209" s="21"/>
      <c r="HF209" s="21"/>
      <c r="HG209" s="21"/>
      <c r="HH209" s="21"/>
      <c r="HI209" s="21"/>
      <c r="HJ209" s="21"/>
      <c r="HK209" s="21"/>
      <c r="HL209" s="21"/>
      <c r="HM209" s="21"/>
      <c r="HN209" s="21"/>
      <c r="HO209" s="21"/>
      <c r="HP209" s="21"/>
      <c r="HQ209" s="21"/>
      <c r="HR209" s="21"/>
      <c r="HS209" s="21"/>
      <c r="HT209" s="21"/>
      <c r="HU209" s="21"/>
      <c r="HV209" s="21"/>
      <c r="HW209" s="21"/>
      <c r="HX209" s="21"/>
      <c r="HY209" s="21"/>
      <c r="HZ209" s="21"/>
      <c r="IA209" s="21"/>
      <c r="IB209" s="21"/>
      <c r="IC209" s="21"/>
      <c r="ID209" s="21"/>
      <c r="IE209" s="21"/>
      <c r="IF209" s="21"/>
      <c r="IG209" s="21"/>
      <c r="IH209" s="21"/>
      <c r="II209" s="21"/>
      <c r="IJ209" s="21"/>
      <c r="IK209" s="21"/>
      <c r="IL209" s="21"/>
      <c r="IM209" s="21"/>
      <c r="IN209" s="21"/>
      <c r="IO209" s="21"/>
    </row>
    <row r="210" spans="1:249" s="28" customFormat="1" ht="31.5" customHeight="1" x14ac:dyDescent="0.25">
      <c r="A210" s="51"/>
      <c r="B210" s="379" t="s">
        <v>249</v>
      </c>
      <c r="C210" s="379"/>
      <c r="D210" s="379"/>
      <c r="E210" s="379"/>
      <c r="F210" s="44"/>
      <c r="G210" s="330">
        <v>12</v>
      </c>
      <c r="H210" s="330">
        <v>40</v>
      </c>
      <c r="I210" s="33">
        <v>2004</v>
      </c>
      <c r="J210" s="330"/>
      <c r="K210" s="330"/>
      <c r="L210" s="33"/>
      <c r="M210" s="14" t="s">
        <v>507</v>
      </c>
      <c r="N210" s="25"/>
      <c r="O210" s="25"/>
      <c r="P210" s="25"/>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c r="FP210" s="21"/>
      <c r="FQ210" s="21"/>
      <c r="FR210" s="21"/>
      <c r="FS210" s="21"/>
      <c r="FT210" s="21"/>
      <c r="FU210" s="21"/>
      <c r="FV210" s="21"/>
      <c r="FW210" s="21"/>
      <c r="FX210" s="21"/>
      <c r="FY210" s="21"/>
      <c r="FZ210" s="21"/>
      <c r="GA210" s="21"/>
      <c r="GB210" s="21"/>
      <c r="GC210" s="21"/>
      <c r="GD210" s="21"/>
      <c r="GE210" s="21"/>
      <c r="GF210" s="21"/>
      <c r="GG210" s="21"/>
      <c r="GH210" s="21"/>
      <c r="GI210" s="21"/>
      <c r="GJ210" s="21"/>
      <c r="GK210" s="21"/>
      <c r="GL210" s="21"/>
      <c r="GM210" s="21"/>
      <c r="GN210" s="21"/>
      <c r="GO210" s="21"/>
      <c r="GP210" s="21"/>
      <c r="GQ210" s="21"/>
      <c r="GR210" s="21"/>
      <c r="GS210" s="21"/>
      <c r="GT210" s="21"/>
      <c r="GU210" s="21"/>
      <c r="GV210" s="21"/>
      <c r="GW210" s="21"/>
      <c r="GX210" s="21"/>
      <c r="GY210" s="21"/>
      <c r="GZ210" s="21"/>
      <c r="HA210" s="21"/>
      <c r="HB210" s="21"/>
      <c r="HC210" s="21"/>
      <c r="HD210" s="21"/>
      <c r="HE210" s="21"/>
      <c r="HF210" s="21"/>
      <c r="HG210" s="21"/>
      <c r="HH210" s="21"/>
      <c r="HI210" s="21"/>
      <c r="HJ210" s="21"/>
      <c r="HK210" s="21"/>
      <c r="HL210" s="21"/>
      <c r="HM210" s="21"/>
      <c r="HN210" s="21"/>
      <c r="HO210" s="21"/>
      <c r="HP210" s="21"/>
      <c r="HQ210" s="21"/>
      <c r="HR210" s="21"/>
      <c r="HS210" s="21"/>
      <c r="HT210" s="21"/>
      <c r="HU210" s="21"/>
      <c r="HV210" s="21"/>
      <c r="HW210" s="21"/>
      <c r="HX210" s="21"/>
      <c r="HY210" s="21"/>
      <c r="HZ210" s="21"/>
      <c r="IA210" s="21"/>
      <c r="IB210" s="21"/>
      <c r="IC210" s="21"/>
      <c r="ID210" s="21"/>
      <c r="IE210" s="21"/>
      <c r="IF210" s="21"/>
      <c r="IG210" s="21"/>
      <c r="IH210" s="21"/>
      <c r="II210" s="21"/>
      <c r="IJ210" s="21"/>
      <c r="IK210" s="21"/>
      <c r="IL210" s="21"/>
      <c r="IM210" s="21"/>
      <c r="IN210" s="21"/>
      <c r="IO210" s="21"/>
    </row>
    <row r="211" spans="1:249" s="28" customFormat="1" ht="15" customHeight="1" x14ac:dyDescent="0.25">
      <c r="A211" s="50"/>
      <c r="B211" s="375" t="s">
        <v>250</v>
      </c>
      <c r="C211" s="375"/>
      <c r="D211" s="375"/>
      <c r="E211" s="375"/>
      <c r="F211" s="44"/>
      <c r="G211" s="330"/>
      <c r="H211" s="330"/>
      <c r="I211" s="33"/>
      <c r="J211" s="360">
        <v>1</v>
      </c>
      <c r="K211" s="378"/>
      <c r="L211" s="33">
        <v>2005</v>
      </c>
      <c r="M211" s="14" t="s">
        <v>251</v>
      </c>
      <c r="N211" s="25"/>
      <c r="O211" s="25"/>
      <c r="P211" s="25"/>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c r="FP211" s="21"/>
      <c r="FQ211" s="21"/>
      <c r="FR211" s="21"/>
      <c r="FS211" s="21"/>
      <c r="FT211" s="21"/>
      <c r="FU211" s="21"/>
      <c r="FV211" s="21"/>
      <c r="FW211" s="21"/>
      <c r="FX211" s="21"/>
      <c r="FY211" s="21"/>
      <c r="FZ211" s="21"/>
      <c r="GA211" s="21"/>
      <c r="GB211" s="21"/>
      <c r="GC211" s="21"/>
      <c r="GD211" s="21"/>
      <c r="GE211" s="21"/>
      <c r="GF211" s="21"/>
      <c r="GG211" s="21"/>
      <c r="GH211" s="21"/>
      <c r="GI211" s="21"/>
      <c r="GJ211" s="21"/>
      <c r="GK211" s="21"/>
      <c r="GL211" s="21"/>
      <c r="GM211" s="21"/>
      <c r="GN211" s="21"/>
      <c r="GO211" s="21"/>
      <c r="GP211" s="21"/>
      <c r="GQ211" s="21"/>
      <c r="GR211" s="21"/>
      <c r="GS211" s="21"/>
      <c r="GT211" s="21"/>
      <c r="GU211" s="21"/>
      <c r="GV211" s="21"/>
      <c r="GW211" s="21"/>
      <c r="GX211" s="21"/>
      <c r="GY211" s="21"/>
      <c r="GZ211" s="21"/>
      <c r="HA211" s="21"/>
      <c r="HB211" s="21"/>
      <c r="HC211" s="21"/>
      <c r="HD211" s="21"/>
      <c r="HE211" s="21"/>
      <c r="HF211" s="21"/>
      <c r="HG211" s="21"/>
      <c r="HH211" s="21"/>
      <c r="HI211" s="21"/>
      <c r="HJ211" s="21"/>
      <c r="HK211" s="21"/>
      <c r="HL211" s="21"/>
      <c r="HM211" s="21"/>
      <c r="HN211" s="21"/>
      <c r="HO211" s="21"/>
      <c r="HP211" s="21"/>
      <c r="HQ211" s="21"/>
      <c r="HR211" s="21"/>
      <c r="HS211" s="21"/>
      <c r="HT211" s="21"/>
      <c r="HU211" s="21"/>
      <c r="HV211" s="21"/>
      <c r="HW211" s="21"/>
      <c r="HX211" s="21"/>
      <c r="HY211" s="21"/>
      <c r="HZ211" s="21"/>
      <c r="IA211" s="21"/>
      <c r="IB211" s="21"/>
      <c r="IC211" s="21"/>
      <c r="ID211" s="21"/>
      <c r="IE211" s="21"/>
      <c r="IF211" s="21"/>
      <c r="IG211" s="21"/>
      <c r="IH211" s="21"/>
      <c r="II211" s="21"/>
      <c r="IJ211" s="21"/>
      <c r="IK211" s="21"/>
      <c r="IL211" s="21"/>
      <c r="IM211" s="21"/>
      <c r="IN211" s="21"/>
      <c r="IO211" s="21"/>
    </row>
    <row r="212" spans="1:249" s="28" customFormat="1" ht="15" customHeight="1" x14ac:dyDescent="0.25">
      <c r="A212" s="52"/>
      <c r="B212" s="375" t="s">
        <v>510</v>
      </c>
      <c r="C212" s="375"/>
      <c r="D212" s="375"/>
      <c r="E212" s="375"/>
      <c r="F212" s="44"/>
      <c r="G212" s="330"/>
      <c r="H212" s="330"/>
      <c r="I212" s="33"/>
      <c r="J212" s="330">
        <v>8</v>
      </c>
      <c r="K212" s="330">
        <v>15</v>
      </c>
      <c r="L212" s="33">
        <v>2004</v>
      </c>
      <c r="M212" s="14" t="s">
        <v>252</v>
      </c>
      <c r="N212" s="25"/>
      <c r="O212" s="25"/>
      <c r="P212" s="25"/>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c r="FP212" s="21"/>
      <c r="FQ212" s="21"/>
      <c r="FR212" s="21"/>
      <c r="FS212" s="21"/>
      <c r="FT212" s="21"/>
      <c r="FU212" s="21"/>
      <c r="FV212" s="21"/>
      <c r="FW212" s="21"/>
      <c r="FX212" s="21"/>
      <c r="FY212" s="21"/>
      <c r="FZ212" s="21"/>
      <c r="GA212" s="21"/>
      <c r="GB212" s="21"/>
      <c r="GC212" s="21"/>
      <c r="GD212" s="21"/>
      <c r="GE212" s="21"/>
      <c r="GF212" s="21"/>
      <c r="GG212" s="21"/>
      <c r="GH212" s="21"/>
      <c r="GI212" s="21"/>
      <c r="GJ212" s="21"/>
      <c r="GK212" s="21"/>
      <c r="GL212" s="21"/>
      <c r="GM212" s="21"/>
      <c r="GN212" s="21"/>
      <c r="GO212" s="21"/>
      <c r="GP212" s="21"/>
      <c r="GQ212" s="21"/>
      <c r="GR212" s="21"/>
      <c r="GS212" s="21"/>
      <c r="GT212" s="21"/>
      <c r="GU212" s="21"/>
      <c r="GV212" s="21"/>
      <c r="GW212" s="21"/>
      <c r="GX212" s="21"/>
      <c r="GY212" s="21"/>
      <c r="GZ212" s="21"/>
      <c r="HA212" s="21"/>
      <c r="HB212" s="21"/>
      <c r="HC212" s="21"/>
      <c r="HD212" s="21"/>
      <c r="HE212" s="21"/>
      <c r="HF212" s="21"/>
      <c r="HG212" s="21"/>
      <c r="HH212" s="21"/>
      <c r="HI212" s="21"/>
      <c r="HJ212" s="21"/>
      <c r="HK212" s="21"/>
      <c r="HL212" s="21"/>
      <c r="HM212" s="21"/>
      <c r="HN212" s="21"/>
      <c r="HO212" s="21"/>
      <c r="HP212" s="21"/>
      <c r="HQ212" s="21"/>
      <c r="HR212" s="21"/>
      <c r="HS212" s="21"/>
      <c r="HT212" s="21"/>
      <c r="HU212" s="21"/>
      <c r="HV212" s="21"/>
      <c r="HW212" s="21"/>
      <c r="HX212" s="21"/>
      <c r="HY212" s="21"/>
      <c r="HZ212" s="21"/>
      <c r="IA212" s="21"/>
      <c r="IB212" s="21"/>
      <c r="IC212" s="21"/>
      <c r="ID212" s="21"/>
      <c r="IE212" s="21"/>
      <c r="IF212" s="21"/>
      <c r="IG212" s="21"/>
      <c r="IH212" s="21"/>
      <c r="II212" s="21"/>
      <c r="IJ212" s="21"/>
      <c r="IK212" s="21"/>
      <c r="IL212" s="21"/>
      <c r="IM212" s="21"/>
      <c r="IN212" s="21"/>
      <c r="IO212" s="21"/>
    </row>
    <row r="213" spans="1:249" s="28" customFormat="1" ht="28.5" customHeight="1" x14ac:dyDescent="0.25">
      <c r="A213" s="51"/>
      <c r="B213" s="375" t="s">
        <v>509</v>
      </c>
      <c r="C213" s="375"/>
      <c r="D213" s="375"/>
      <c r="E213" s="375"/>
      <c r="F213" s="44"/>
      <c r="G213" s="330">
        <v>10</v>
      </c>
      <c r="H213" s="330">
        <v>40</v>
      </c>
      <c r="I213" s="33">
        <v>2003</v>
      </c>
      <c r="J213" s="330"/>
      <c r="K213" s="330"/>
      <c r="L213" s="33"/>
      <c r="M213" s="14" t="s">
        <v>253</v>
      </c>
      <c r="N213" s="25"/>
      <c r="O213" s="25"/>
      <c r="P213" s="25"/>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c r="FP213" s="21"/>
      <c r="FQ213" s="21"/>
      <c r="FR213" s="21"/>
      <c r="FS213" s="21"/>
      <c r="FT213" s="21"/>
      <c r="FU213" s="21"/>
      <c r="FV213" s="21"/>
      <c r="FW213" s="21"/>
      <c r="FX213" s="21"/>
      <c r="FY213" s="21"/>
      <c r="FZ213" s="21"/>
      <c r="GA213" s="21"/>
      <c r="GB213" s="21"/>
      <c r="GC213" s="21"/>
      <c r="GD213" s="21"/>
      <c r="GE213" s="21"/>
      <c r="GF213" s="21"/>
      <c r="GG213" s="21"/>
      <c r="GH213" s="21"/>
      <c r="GI213" s="21"/>
      <c r="GJ213" s="21"/>
      <c r="GK213" s="21"/>
      <c r="GL213" s="21"/>
      <c r="GM213" s="21"/>
      <c r="GN213" s="21"/>
      <c r="GO213" s="21"/>
      <c r="GP213" s="21"/>
      <c r="GQ213" s="21"/>
      <c r="GR213" s="21"/>
      <c r="GS213" s="21"/>
      <c r="GT213" s="21"/>
      <c r="GU213" s="21"/>
      <c r="GV213" s="21"/>
      <c r="GW213" s="21"/>
      <c r="GX213" s="21"/>
      <c r="GY213" s="21"/>
      <c r="GZ213" s="21"/>
      <c r="HA213" s="21"/>
      <c r="HB213" s="21"/>
      <c r="HC213" s="21"/>
      <c r="HD213" s="21"/>
      <c r="HE213" s="21"/>
      <c r="HF213" s="21"/>
      <c r="HG213" s="21"/>
      <c r="HH213" s="21"/>
      <c r="HI213" s="21"/>
      <c r="HJ213" s="21"/>
      <c r="HK213" s="21"/>
      <c r="HL213" s="21"/>
      <c r="HM213" s="21"/>
      <c r="HN213" s="21"/>
      <c r="HO213" s="21"/>
      <c r="HP213" s="21"/>
      <c r="HQ213" s="21"/>
      <c r="HR213" s="21"/>
      <c r="HS213" s="21"/>
      <c r="HT213" s="21"/>
      <c r="HU213" s="21"/>
      <c r="HV213" s="21"/>
      <c r="HW213" s="21"/>
      <c r="HX213" s="21"/>
      <c r="HY213" s="21"/>
      <c r="HZ213" s="21"/>
      <c r="IA213" s="21"/>
      <c r="IB213" s="21"/>
      <c r="IC213" s="21"/>
      <c r="ID213" s="21"/>
      <c r="IE213" s="21"/>
      <c r="IF213" s="21"/>
      <c r="IG213" s="21"/>
      <c r="IH213" s="21"/>
      <c r="II213" s="21"/>
      <c r="IJ213" s="21"/>
      <c r="IK213" s="21"/>
      <c r="IL213" s="21"/>
      <c r="IM213" s="21"/>
      <c r="IN213" s="21"/>
      <c r="IO213" s="21"/>
    </row>
    <row r="214" spans="1:249" s="28" customFormat="1" ht="30" customHeight="1" x14ac:dyDescent="0.25">
      <c r="A214" s="52"/>
      <c r="B214" s="375" t="s">
        <v>254</v>
      </c>
      <c r="C214" s="375"/>
      <c r="D214" s="375"/>
      <c r="E214" s="375"/>
      <c r="F214" s="44">
        <v>4</v>
      </c>
      <c r="G214" s="330">
        <v>1.6</v>
      </c>
      <c r="H214" s="330">
        <v>3</v>
      </c>
      <c r="I214" s="33">
        <v>2005</v>
      </c>
      <c r="J214" s="330"/>
      <c r="K214" s="330"/>
      <c r="L214" s="33"/>
      <c r="M214" s="14" t="s">
        <v>239</v>
      </c>
      <c r="N214" s="25"/>
      <c r="O214" s="25"/>
      <c r="P214" s="25"/>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c r="FP214" s="21"/>
      <c r="FQ214" s="21"/>
      <c r="FR214" s="21"/>
      <c r="FS214" s="21"/>
      <c r="FT214" s="21"/>
      <c r="FU214" s="21"/>
      <c r="FV214" s="21"/>
      <c r="FW214" s="21"/>
      <c r="FX214" s="21"/>
      <c r="FY214" s="21"/>
      <c r="FZ214" s="21"/>
      <c r="GA214" s="21"/>
      <c r="GB214" s="21"/>
      <c r="GC214" s="21"/>
      <c r="GD214" s="21"/>
      <c r="GE214" s="21"/>
      <c r="GF214" s="21"/>
      <c r="GG214" s="21"/>
      <c r="GH214" s="21"/>
      <c r="GI214" s="21"/>
      <c r="GJ214" s="21"/>
      <c r="GK214" s="21"/>
      <c r="GL214" s="21"/>
      <c r="GM214" s="21"/>
      <c r="GN214" s="21"/>
      <c r="GO214" s="21"/>
      <c r="GP214" s="21"/>
      <c r="GQ214" s="21"/>
      <c r="GR214" s="21"/>
      <c r="GS214" s="21"/>
      <c r="GT214" s="21"/>
      <c r="GU214" s="21"/>
      <c r="GV214" s="21"/>
      <c r="GW214" s="21"/>
      <c r="GX214" s="21"/>
      <c r="GY214" s="21"/>
      <c r="GZ214" s="21"/>
      <c r="HA214" s="21"/>
      <c r="HB214" s="21"/>
      <c r="HC214" s="21"/>
      <c r="HD214" s="21"/>
      <c r="HE214" s="21"/>
      <c r="HF214" s="21"/>
      <c r="HG214" s="21"/>
      <c r="HH214" s="21"/>
      <c r="HI214" s="21"/>
      <c r="HJ214" s="21"/>
      <c r="HK214" s="21"/>
      <c r="HL214" s="21"/>
      <c r="HM214" s="21"/>
      <c r="HN214" s="21"/>
      <c r="HO214" s="21"/>
      <c r="HP214" s="21"/>
      <c r="HQ214" s="21"/>
      <c r="HR214" s="21"/>
      <c r="HS214" s="21"/>
      <c r="HT214" s="21"/>
      <c r="HU214" s="21"/>
      <c r="HV214" s="21"/>
      <c r="HW214" s="21"/>
      <c r="HX214" s="21"/>
      <c r="HY214" s="21"/>
      <c r="HZ214" s="21"/>
      <c r="IA214" s="21"/>
      <c r="IB214" s="21"/>
      <c r="IC214" s="21"/>
      <c r="ID214" s="21"/>
      <c r="IE214" s="21"/>
      <c r="IF214" s="21"/>
      <c r="IG214" s="21"/>
      <c r="IH214" s="21"/>
      <c r="II214" s="21"/>
      <c r="IJ214" s="21"/>
      <c r="IK214" s="21"/>
      <c r="IL214" s="21"/>
      <c r="IM214" s="21"/>
      <c r="IN214" s="21"/>
      <c r="IO214" s="21"/>
    </row>
    <row r="215" spans="1:249" s="28" customFormat="1" ht="14.25" customHeight="1" x14ac:dyDescent="0.25">
      <c r="A215" s="49"/>
      <c r="B215" s="375" t="s">
        <v>255</v>
      </c>
      <c r="C215" s="375"/>
      <c r="D215" s="375"/>
      <c r="E215" s="375"/>
      <c r="F215" s="44"/>
      <c r="G215" s="330"/>
      <c r="H215" s="330"/>
      <c r="I215" s="33"/>
      <c r="J215" s="330">
        <v>0.5</v>
      </c>
      <c r="K215" s="330">
        <v>0.9</v>
      </c>
      <c r="L215" s="33">
        <v>2004</v>
      </c>
      <c r="M215" s="14" t="s">
        <v>256</v>
      </c>
      <c r="N215" s="25"/>
      <c r="O215" s="25"/>
      <c r="P215" s="25"/>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c r="FP215" s="21"/>
      <c r="FQ215" s="21"/>
      <c r="FR215" s="21"/>
      <c r="FS215" s="21"/>
      <c r="FT215" s="21"/>
      <c r="FU215" s="21"/>
      <c r="FV215" s="21"/>
      <c r="FW215" s="21"/>
      <c r="FX215" s="21"/>
      <c r="FY215" s="21"/>
      <c r="FZ215" s="21"/>
      <c r="GA215" s="21"/>
      <c r="GB215" s="21"/>
      <c r="GC215" s="21"/>
      <c r="GD215" s="21"/>
      <c r="GE215" s="21"/>
      <c r="GF215" s="21"/>
      <c r="GG215" s="21"/>
      <c r="GH215" s="21"/>
      <c r="GI215" s="21"/>
      <c r="GJ215" s="21"/>
      <c r="GK215" s="21"/>
      <c r="GL215" s="21"/>
      <c r="GM215" s="21"/>
      <c r="GN215" s="21"/>
      <c r="GO215" s="21"/>
      <c r="GP215" s="21"/>
      <c r="GQ215" s="21"/>
      <c r="GR215" s="21"/>
      <c r="GS215" s="21"/>
      <c r="GT215" s="21"/>
      <c r="GU215" s="21"/>
      <c r="GV215" s="21"/>
      <c r="GW215" s="21"/>
      <c r="GX215" s="21"/>
      <c r="GY215" s="21"/>
      <c r="GZ215" s="21"/>
      <c r="HA215" s="21"/>
      <c r="HB215" s="21"/>
      <c r="HC215" s="21"/>
      <c r="HD215" s="21"/>
      <c r="HE215" s="21"/>
      <c r="HF215" s="21"/>
      <c r="HG215" s="21"/>
      <c r="HH215" s="21"/>
      <c r="HI215" s="21"/>
      <c r="HJ215" s="21"/>
      <c r="HK215" s="21"/>
      <c r="HL215" s="21"/>
      <c r="HM215" s="21"/>
      <c r="HN215" s="21"/>
      <c r="HO215" s="21"/>
      <c r="HP215" s="21"/>
      <c r="HQ215" s="21"/>
      <c r="HR215" s="21"/>
      <c r="HS215" s="21"/>
      <c r="HT215" s="21"/>
      <c r="HU215" s="21"/>
      <c r="HV215" s="21"/>
      <c r="HW215" s="21"/>
      <c r="HX215" s="21"/>
      <c r="HY215" s="21"/>
      <c r="HZ215" s="21"/>
      <c r="IA215" s="21"/>
      <c r="IB215" s="21"/>
      <c r="IC215" s="21"/>
      <c r="ID215" s="21"/>
      <c r="IE215" s="21"/>
      <c r="IF215" s="21"/>
      <c r="IG215" s="21"/>
      <c r="IH215" s="21"/>
      <c r="II215" s="21"/>
      <c r="IJ215" s="21"/>
      <c r="IK215" s="21"/>
      <c r="IL215" s="21"/>
      <c r="IM215" s="21"/>
      <c r="IN215" s="21"/>
      <c r="IO215" s="21"/>
    </row>
    <row r="216" spans="1:249" s="66" customFormat="1" ht="15" customHeight="1" x14ac:dyDescent="0.25">
      <c r="A216" s="51"/>
      <c r="B216" s="376" t="s">
        <v>257</v>
      </c>
      <c r="C216" s="376"/>
      <c r="D216" s="376"/>
      <c r="E216" s="376"/>
      <c r="F216" s="45"/>
      <c r="G216" s="330"/>
      <c r="H216" s="330"/>
      <c r="I216" s="33"/>
      <c r="J216" s="330">
        <v>13</v>
      </c>
      <c r="K216" s="330">
        <v>105</v>
      </c>
      <c r="L216" s="33">
        <v>2004</v>
      </c>
      <c r="M216" s="55" t="s">
        <v>242</v>
      </c>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5"/>
      <c r="DT216" s="5"/>
      <c r="DU216" s="5"/>
      <c r="DV216" s="5"/>
      <c r="DW216" s="5"/>
      <c r="DX216" s="5"/>
      <c r="DY216" s="5"/>
      <c r="DZ216" s="5"/>
      <c r="EA216" s="5"/>
      <c r="EB216" s="5"/>
      <c r="EC216" s="5"/>
      <c r="ED216" s="5"/>
      <c r="EE216" s="5"/>
      <c r="EF216" s="5"/>
      <c r="EG216" s="5"/>
      <c r="EH216" s="5"/>
      <c r="EI216" s="5"/>
      <c r="EJ216" s="5"/>
      <c r="EK216" s="5"/>
      <c r="EL216" s="5"/>
      <c r="EM216" s="5"/>
      <c r="EN216" s="5"/>
      <c r="EO216" s="5"/>
      <c r="EP216" s="5"/>
      <c r="EQ216" s="5"/>
      <c r="ER216" s="5"/>
      <c r="ES216" s="5"/>
      <c r="ET216" s="5"/>
      <c r="EU216" s="5"/>
      <c r="EV216" s="5"/>
      <c r="EW216" s="5"/>
      <c r="EX216" s="5"/>
      <c r="EY216" s="5"/>
      <c r="EZ216" s="5"/>
      <c r="FA216" s="5"/>
      <c r="FB216" s="5"/>
      <c r="FC216" s="5"/>
      <c r="FD216" s="5"/>
      <c r="FE216" s="5"/>
      <c r="FF216" s="5"/>
      <c r="FG216" s="5"/>
      <c r="FH216" s="5"/>
      <c r="FI216" s="5"/>
      <c r="FJ216" s="5"/>
      <c r="FK216" s="5"/>
      <c r="FL216" s="5"/>
      <c r="FM216" s="5"/>
      <c r="FN216" s="5"/>
      <c r="FO216" s="5"/>
      <c r="FP216" s="5"/>
      <c r="FQ216" s="5"/>
      <c r="FR216" s="5"/>
      <c r="FS216" s="5"/>
      <c r="FT216" s="5"/>
      <c r="FU216" s="5"/>
      <c r="FV216" s="5"/>
      <c r="FW216" s="5"/>
      <c r="FX216" s="5"/>
      <c r="FY216" s="5"/>
      <c r="FZ216" s="5"/>
      <c r="GA216" s="5"/>
      <c r="GB216" s="5"/>
      <c r="GC216" s="5"/>
      <c r="GD216" s="5"/>
      <c r="GE216" s="5"/>
      <c r="GF216" s="5"/>
      <c r="GG216" s="5"/>
      <c r="GH216" s="5"/>
      <c r="GI216" s="5"/>
      <c r="GJ216" s="5"/>
      <c r="GK216" s="5"/>
      <c r="GL216" s="5"/>
      <c r="GM216" s="5"/>
      <c r="GN216" s="5"/>
      <c r="GO216" s="5"/>
      <c r="GP216" s="5"/>
      <c r="GQ216" s="5"/>
      <c r="GR216" s="5"/>
      <c r="GS216" s="5"/>
      <c r="GT216" s="5"/>
      <c r="GU216" s="5"/>
      <c r="GV216" s="5"/>
      <c r="GW216" s="5"/>
      <c r="GX216" s="5"/>
      <c r="GY216" s="5"/>
      <c r="GZ216" s="5"/>
      <c r="HA216" s="5"/>
      <c r="HB216" s="5"/>
      <c r="HC216" s="5"/>
      <c r="HD216" s="5"/>
      <c r="HE216" s="5"/>
      <c r="HF216" s="5"/>
      <c r="HG216" s="5"/>
      <c r="HH216" s="5"/>
      <c r="HI216" s="5"/>
      <c r="HJ216" s="5"/>
      <c r="HK216" s="5"/>
      <c r="HL216" s="5"/>
      <c r="HM216" s="5"/>
      <c r="HN216" s="5"/>
      <c r="HO216" s="5"/>
      <c r="HP216" s="5"/>
      <c r="HQ216" s="5"/>
      <c r="HR216" s="5"/>
      <c r="HS216" s="5"/>
      <c r="HT216" s="5"/>
      <c r="HU216" s="5"/>
      <c r="HV216" s="5"/>
      <c r="HW216" s="5"/>
      <c r="HX216" s="5"/>
      <c r="HY216" s="5"/>
      <c r="HZ216" s="5"/>
      <c r="IA216" s="5"/>
      <c r="IB216" s="5"/>
      <c r="IC216" s="5"/>
      <c r="ID216" s="5"/>
      <c r="IE216" s="5"/>
      <c r="IF216" s="5"/>
      <c r="IG216" s="5"/>
      <c r="IH216" s="5"/>
      <c r="II216" s="5"/>
      <c r="IJ216" s="5"/>
      <c r="IK216" s="5"/>
      <c r="IL216" s="5"/>
      <c r="IM216" s="5"/>
      <c r="IN216" s="5"/>
      <c r="IO216" s="5"/>
    </row>
    <row r="217" spans="1:249" s="28" customFormat="1" ht="15" customHeight="1" x14ac:dyDescent="0.25">
      <c r="A217" s="50"/>
      <c r="B217" s="375" t="s">
        <v>258</v>
      </c>
      <c r="C217" s="377"/>
      <c r="D217" s="377"/>
      <c r="E217" s="377"/>
      <c r="F217" s="44"/>
      <c r="G217" s="330"/>
      <c r="H217" s="330"/>
      <c r="I217" s="33"/>
      <c r="J217" s="330">
        <v>45</v>
      </c>
      <c r="K217" s="330">
        <v>159</v>
      </c>
      <c r="L217" s="33">
        <v>2005</v>
      </c>
      <c r="M217" s="14" t="s">
        <v>242</v>
      </c>
      <c r="N217" s="25"/>
      <c r="O217" s="25"/>
      <c r="P217" s="25"/>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c r="FP217" s="21"/>
      <c r="FQ217" s="21"/>
      <c r="FR217" s="21"/>
      <c r="FS217" s="21"/>
      <c r="FT217" s="21"/>
      <c r="FU217" s="21"/>
      <c r="FV217" s="21"/>
      <c r="FW217" s="21"/>
      <c r="FX217" s="21"/>
      <c r="FY217" s="21"/>
      <c r="FZ217" s="21"/>
      <c r="GA217" s="21"/>
      <c r="GB217" s="21"/>
      <c r="GC217" s="21"/>
      <c r="GD217" s="21"/>
      <c r="GE217" s="21"/>
      <c r="GF217" s="21"/>
      <c r="GG217" s="21"/>
      <c r="GH217" s="21"/>
      <c r="GI217" s="21"/>
      <c r="GJ217" s="21"/>
      <c r="GK217" s="21"/>
      <c r="GL217" s="21"/>
      <c r="GM217" s="21"/>
      <c r="GN217" s="21"/>
      <c r="GO217" s="21"/>
      <c r="GP217" s="21"/>
      <c r="GQ217" s="21"/>
      <c r="GR217" s="21"/>
      <c r="GS217" s="21"/>
      <c r="GT217" s="21"/>
      <c r="GU217" s="21"/>
      <c r="GV217" s="21"/>
      <c r="GW217" s="21"/>
      <c r="GX217" s="21"/>
      <c r="GY217" s="21"/>
      <c r="GZ217" s="21"/>
      <c r="HA217" s="21"/>
      <c r="HB217" s="21"/>
      <c r="HC217" s="21"/>
      <c r="HD217" s="21"/>
      <c r="HE217" s="21"/>
      <c r="HF217" s="21"/>
      <c r="HG217" s="21"/>
      <c r="HH217" s="21"/>
      <c r="HI217" s="21"/>
      <c r="HJ217" s="21"/>
      <c r="HK217" s="21"/>
      <c r="HL217" s="21"/>
      <c r="HM217" s="21"/>
      <c r="HN217" s="21"/>
      <c r="HO217" s="21"/>
      <c r="HP217" s="21"/>
      <c r="HQ217" s="21"/>
      <c r="HR217" s="21"/>
      <c r="HS217" s="21"/>
      <c r="HT217" s="21"/>
      <c r="HU217" s="21"/>
      <c r="HV217" s="21"/>
      <c r="HW217" s="21"/>
      <c r="HX217" s="21"/>
      <c r="HY217" s="21"/>
      <c r="HZ217" s="21"/>
      <c r="IA217" s="21"/>
      <c r="IB217" s="21"/>
      <c r="IC217" s="21"/>
      <c r="ID217" s="21"/>
      <c r="IE217" s="21"/>
      <c r="IF217" s="21"/>
      <c r="IG217" s="21"/>
      <c r="IH217" s="21"/>
      <c r="II217" s="21"/>
      <c r="IJ217" s="21"/>
      <c r="IK217" s="21"/>
      <c r="IL217" s="21"/>
      <c r="IM217" s="21"/>
      <c r="IN217" s="21"/>
      <c r="IO217" s="21"/>
    </row>
    <row r="218" spans="1:249" s="65" customFormat="1" ht="30" customHeight="1" x14ac:dyDescent="0.25">
      <c r="A218" s="52"/>
      <c r="B218" s="376" t="s">
        <v>259</v>
      </c>
      <c r="C218" s="376"/>
      <c r="D218" s="376"/>
      <c r="E218" s="376"/>
      <c r="F218" s="45"/>
      <c r="G218" s="330">
        <v>2.4</v>
      </c>
      <c r="H218" s="330">
        <v>12</v>
      </c>
      <c r="I218" s="33">
        <v>2003</v>
      </c>
      <c r="J218" s="330"/>
      <c r="K218" s="330"/>
      <c r="L218" s="33"/>
      <c r="M218" s="55" t="s">
        <v>244</v>
      </c>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5"/>
      <c r="EE218" s="5"/>
      <c r="EF218" s="5"/>
      <c r="EG218" s="5"/>
      <c r="EH218" s="5"/>
      <c r="EI218" s="5"/>
      <c r="EJ218" s="5"/>
      <c r="EK218" s="5"/>
      <c r="EL218" s="5"/>
      <c r="EM218" s="5"/>
      <c r="EN218" s="5"/>
      <c r="EO218" s="5"/>
      <c r="EP218" s="5"/>
      <c r="EQ218" s="5"/>
      <c r="ER218" s="5"/>
      <c r="ES218" s="5"/>
      <c r="ET218" s="5"/>
      <c r="EU218" s="5"/>
      <c r="EV218" s="5"/>
      <c r="EW218" s="5"/>
      <c r="EX218" s="5"/>
      <c r="EY218" s="5"/>
      <c r="EZ218" s="5"/>
      <c r="FA218" s="5"/>
      <c r="FB218" s="5"/>
      <c r="FC218" s="5"/>
      <c r="FD218" s="5"/>
      <c r="FE218" s="5"/>
      <c r="FF218" s="5"/>
      <c r="FG218" s="5"/>
      <c r="FH218" s="5"/>
      <c r="FI218" s="5"/>
      <c r="FJ218" s="5"/>
      <c r="FK218" s="5"/>
      <c r="FL218" s="5"/>
      <c r="FM218" s="5"/>
      <c r="FN218" s="5"/>
      <c r="FO218" s="5"/>
      <c r="FP218" s="5"/>
      <c r="FQ218" s="5"/>
      <c r="FR218" s="5"/>
      <c r="FS218" s="5"/>
      <c r="FT218" s="5"/>
      <c r="FU218" s="5"/>
      <c r="FV218" s="5"/>
      <c r="FW218" s="5"/>
      <c r="FX218" s="5"/>
      <c r="FY218" s="5"/>
      <c r="FZ218" s="5"/>
      <c r="GA218" s="5"/>
      <c r="GB218" s="5"/>
      <c r="GC218" s="5"/>
      <c r="GD218" s="5"/>
      <c r="GE218" s="5"/>
      <c r="GF218" s="5"/>
      <c r="GG218" s="5"/>
      <c r="GH218" s="5"/>
      <c r="GI218" s="5"/>
      <c r="GJ218" s="5"/>
      <c r="GK218" s="5"/>
      <c r="GL218" s="5"/>
      <c r="GM218" s="5"/>
      <c r="GN218" s="5"/>
      <c r="GO218" s="5"/>
      <c r="GP218" s="5"/>
      <c r="GQ218" s="5"/>
      <c r="GR218" s="5"/>
      <c r="GS218" s="5"/>
      <c r="GT218" s="5"/>
      <c r="GU218" s="5"/>
      <c r="GV218" s="5"/>
      <c r="GW218" s="5"/>
      <c r="GX218" s="5"/>
      <c r="GY218" s="5"/>
      <c r="GZ218" s="5"/>
      <c r="HA218" s="5"/>
      <c r="HB218" s="5"/>
      <c r="HC218" s="5"/>
      <c r="HD218" s="5"/>
      <c r="HE218" s="5"/>
      <c r="HF218" s="5"/>
      <c r="HG218" s="5"/>
      <c r="HH218" s="5"/>
      <c r="HI218" s="5"/>
      <c r="HJ218" s="5"/>
      <c r="HK218" s="5"/>
      <c r="HL218" s="5"/>
      <c r="HM218" s="5"/>
      <c r="HN218" s="5"/>
      <c r="HO218" s="5"/>
      <c r="HP218" s="5"/>
      <c r="HQ218" s="5"/>
      <c r="HR218" s="5"/>
      <c r="HS218" s="5"/>
      <c r="HT218" s="5"/>
      <c r="HU218" s="5"/>
      <c r="HV218" s="5"/>
      <c r="HW218" s="5"/>
      <c r="HX218" s="5"/>
      <c r="HY218" s="5"/>
      <c r="HZ218" s="5"/>
      <c r="IA218" s="5"/>
      <c r="IB218" s="5"/>
      <c r="IC218" s="5"/>
      <c r="ID218" s="5"/>
      <c r="IE218" s="5"/>
      <c r="IF218" s="5"/>
      <c r="IG218" s="5"/>
      <c r="IH218" s="5"/>
      <c r="II218" s="5"/>
      <c r="IJ218" s="5"/>
      <c r="IK218" s="5"/>
      <c r="IL218" s="5"/>
      <c r="IM218" s="5"/>
      <c r="IN218" s="5"/>
      <c r="IO218" s="5"/>
    </row>
    <row r="219" spans="1:249" s="28" customFormat="1" ht="28.5" customHeight="1" x14ac:dyDescent="0.25">
      <c r="A219" s="49"/>
      <c r="B219" s="375" t="s">
        <v>260</v>
      </c>
      <c r="C219" s="375"/>
      <c r="D219" s="375"/>
      <c r="E219" s="375"/>
      <c r="F219" s="44"/>
      <c r="G219" s="330">
        <v>72</v>
      </c>
      <c r="H219" s="330">
        <v>250</v>
      </c>
      <c r="I219" s="33">
        <v>2005</v>
      </c>
      <c r="J219" s="330"/>
      <c r="K219" s="330"/>
      <c r="L219" s="33"/>
      <c r="M219" s="14" t="s">
        <v>505</v>
      </c>
      <c r="N219" s="25"/>
      <c r="O219" s="25"/>
      <c r="P219" s="25"/>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c r="FP219" s="21"/>
      <c r="FQ219" s="21"/>
      <c r="FR219" s="21"/>
      <c r="FS219" s="21"/>
      <c r="FT219" s="21"/>
      <c r="FU219" s="21"/>
      <c r="FV219" s="21"/>
      <c r="FW219" s="21"/>
      <c r="FX219" s="21"/>
      <c r="FY219" s="21"/>
      <c r="FZ219" s="21"/>
      <c r="GA219" s="21"/>
      <c r="GB219" s="21"/>
      <c r="GC219" s="21"/>
      <c r="GD219" s="21"/>
      <c r="GE219" s="21"/>
      <c r="GF219" s="21"/>
      <c r="GG219" s="21"/>
      <c r="GH219" s="21"/>
      <c r="GI219" s="21"/>
      <c r="GJ219" s="21"/>
      <c r="GK219" s="21"/>
      <c r="GL219" s="21"/>
      <c r="GM219" s="21"/>
      <c r="GN219" s="21"/>
      <c r="GO219" s="21"/>
      <c r="GP219" s="21"/>
      <c r="GQ219" s="21"/>
      <c r="GR219" s="21"/>
      <c r="GS219" s="21"/>
      <c r="GT219" s="21"/>
      <c r="GU219" s="21"/>
      <c r="GV219" s="21"/>
      <c r="GW219" s="21"/>
      <c r="GX219" s="21"/>
      <c r="GY219" s="21"/>
      <c r="GZ219" s="21"/>
      <c r="HA219" s="21"/>
      <c r="HB219" s="21"/>
      <c r="HC219" s="21"/>
      <c r="HD219" s="21"/>
      <c r="HE219" s="21"/>
      <c r="HF219" s="21"/>
      <c r="HG219" s="21"/>
      <c r="HH219" s="21"/>
      <c r="HI219" s="21"/>
      <c r="HJ219" s="21"/>
      <c r="HK219" s="21"/>
      <c r="HL219" s="21"/>
      <c r="HM219" s="21"/>
      <c r="HN219" s="21"/>
      <c r="HO219" s="21"/>
      <c r="HP219" s="21"/>
      <c r="HQ219" s="21"/>
      <c r="HR219" s="21"/>
      <c r="HS219" s="21"/>
      <c r="HT219" s="21"/>
      <c r="HU219" s="21"/>
      <c r="HV219" s="21"/>
      <c r="HW219" s="21"/>
      <c r="HX219" s="21"/>
      <c r="HY219" s="21"/>
      <c r="HZ219" s="21"/>
      <c r="IA219" s="21"/>
      <c r="IB219" s="21"/>
      <c r="IC219" s="21"/>
      <c r="ID219" s="21"/>
      <c r="IE219" s="21"/>
      <c r="IF219" s="21"/>
      <c r="IG219" s="21"/>
      <c r="IH219" s="21"/>
      <c r="II219" s="21"/>
      <c r="IJ219" s="21"/>
      <c r="IK219" s="21"/>
      <c r="IL219" s="21"/>
      <c r="IM219" s="21"/>
      <c r="IN219" s="21"/>
      <c r="IO219" s="21"/>
    </row>
    <row r="220" spans="1:249" s="28" customFormat="1" ht="45" customHeight="1" x14ac:dyDescent="0.25">
      <c r="A220" s="49"/>
      <c r="B220" s="375" t="s">
        <v>261</v>
      </c>
      <c r="C220" s="375"/>
      <c r="D220" s="375"/>
      <c r="E220" s="375"/>
      <c r="F220" s="44"/>
      <c r="G220" s="330">
        <v>1</v>
      </c>
      <c r="H220" s="330">
        <v>21</v>
      </c>
      <c r="I220" s="33">
        <v>2003</v>
      </c>
      <c r="J220" s="330"/>
      <c r="K220" s="330"/>
      <c r="L220" s="33"/>
      <c r="M220" s="14" t="s">
        <v>262</v>
      </c>
      <c r="N220" s="25"/>
      <c r="O220" s="25"/>
      <c r="P220" s="25"/>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c r="FP220" s="21"/>
      <c r="FQ220" s="21"/>
      <c r="FR220" s="21"/>
      <c r="FS220" s="21"/>
      <c r="FT220" s="21"/>
      <c r="FU220" s="21"/>
      <c r="FV220" s="21"/>
      <c r="FW220" s="21"/>
      <c r="FX220" s="21"/>
      <c r="FY220" s="21"/>
      <c r="FZ220" s="21"/>
      <c r="GA220" s="21"/>
      <c r="GB220" s="21"/>
      <c r="GC220" s="21"/>
      <c r="GD220" s="21"/>
      <c r="GE220" s="21"/>
      <c r="GF220" s="21"/>
      <c r="GG220" s="21"/>
      <c r="GH220" s="21"/>
      <c r="GI220" s="21"/>
      <c r="GJ220" s="21"/>
      <c r="GK220" s="21"/>
      <c r="GL220" s="21"/>
      <c r="GM220" s="21"/>
      <c r="GN220" s="21"/>
      <c r="GO220" s="21"/>
      <c r="GP220" s="21"/>
      <c r="GQ220" s="21"/>
      <c r="GR220" s="21"/>
      <c r="GS220" s="21"/>
      <c r="GT220" s="21"/>
      <c r="GU220" s="21"/>
      <c r="GV220" s="21"/>
      <c r="GW220" s="21"/>
      <c r="GX220" s="21"/>
      <c r="GY220" s="21"/>
      <c r="GZ220" s="21"/>
      <c r="HA220" s="21"/>
      <c r="HB220" s="21"/>
      <c r="HC220" s="21"/>
      <c r="HD220" s="21"/>
      <c r="HE220" s="21"/>
      <c r="HF220" s="21"/>
      <c r="HG220" s="21"/>
      <c r="HH220" s="21"/>
      <c r="HI220" s="21"/>
      <c r="HJ220" s="21"/>
      <c r="HK220" s="21"/>
      <c r="HL220" s="21"/>
      <c r="HM220" s="21"/>
      <c r="HN220" s="21"/>
      <c r="HO220" s="21"/>
      <c r="HP220" s="21"/>
      <c r="HQ220" s="21"/>
      <c r="HR220" s="21"/>
      <c r="HS220" s="21"/>
      <c r="HT220" s="21"/>
      <c r="HU220" s="21"/>
      <c r="HV220" s="21"/>
      <c r="HW220" s="21"/>
      <c r="HX220" s="21"/>
      <c r="HY220" s="21"/>
      <c r="HZ220" s="21"/>
      <c r="IA220" s="21"/>
      <c r="IB220" s="21"/>
      <c r="IC220" s="21"/>
      <c r="ID220" s="21"/>
      <c r="IE220" s="21"/>
      <c r="IF220" s="21"/>
      <c r="IG220" s="21"/>
      <c r="IH220" s="21"/>
      <c r="II220" s="21"/>
      <c r="IJ220" s="21"/>
      <c r="IK220" s="21"/>
      <c r="IL220" s="21"/>
      <c r="IM220" s="21"/>
      <c r="IN220" s="21"/>
      <c r="IO220" s="21"/>
    </row>
    <row r="221" spans="1:249" s="28" customFormat="1" ht="15" customHeight="1" x14ac:dyDescent="0.25">
      <c r="A221" s="52"/>
      <c r="B221" s="375" t="s">
        <v>263</v>
      </c>
      <c r="C221" s="375"/>
      <c r="D221" s="375"/>
      <c r="E221" s="375"/>
      <c r="F221" s="44"/>
      <c r="G221" s="330"/>
      <c r="H221" s="330"/>
      <c r="I221" s="33"/>
      <c r="J221" s="330">
        <v>1</v>
      </c>
      <c r="K221" s="330">
        <v>18</v>
      </c>
      <c r="L221" s="33">
        <v>2004</v>
      </c>
      <c r="M221" s="14" t="s">
        <v>242</v>
      </c>
      <c r="N221" s="25"/>
      <c r="O221" s="25"/>
      <c r="P221" s="25"/>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c r="FP221" s="21"/>
      <c r="FQ221" s="21"/>
      <c r="FR221" s="21"/>
      <c r="FS221" s="21"/>
      <c r="FT221" s="21"/>
      <c r="FU221" s="21"/>
      <c r="FV221" s="21"/>
      <c r="FW221" s="21"/>
      <c r="FX221" s="21"/>
      <c r="FY221" s="21"/>
      <c r="FZ221" s="21"/>
      <c r="GA221" s="21"/>
      <c r="GB221" s="21"/>
      <c r="GC221" s="21"/>
      <c r="GD221" s="21"/>
      <c r="GE221" s="21"/>
      <c r="GF221" s="21"/>
      <c r="GG221" s="21"/>
      <c r="GH221" s="21"/>
      <c r="GI221" s="21"/>
      <c r="GJ221" s="21"/>
      <c r="GK221" s="21"/>
      <c r="GL221" s="21"/>
      <c r="GM221" s="21"/>
      <c r="GN221" s="21"/>
      <c r="GO221" s="21"/>
      <c r="GP221" s="21"/>
      <c r="GQ221" s="21"/>
      <c r="GR221" s="21"/>
      <c r="GS221" s="21"/>
      <c r="GT221" s="21"/>
      <c r="GU221" s="21"/>
      <c r="GV221" s="21"/>
      <c r="GW221" s="21"/>
      <c r="GX221" s="21"/>
      <c r="GY221" s="21"/>
      <c r="GZ221" s="21"/>
      <c r="HA221" s="21"/>
      <c r="HB221" s="21"/>
      <c r="HC221" s="21"/>
      <c r="HD221" s="21"/>
      <c r="HE221" s="21"/>
      <c r="HF221" s="21"/>
      <c r="HG221" s="21"/>
      <c r="HH221" s="21"/>
      <c r="HI221" s="21"/>
      <c r="HJ221" s="21"/>
      <c r="HK221" s="21"/>
      <c r="HL221" s="21"/>
      <c r="HM221" s="21"/>
      <c r="HN221" s="21"/>
      <c r="HO221" s="21"/>
      <c r="HP221" s="21"/>
      <c r="HQ221" s="21"/>
      <c r="HR221" s="21"/>
      <c r="HS221" s="21"/>
      <c r="HT221" s="21"/>
      <c r="HU221" s="21"/>
      <c r="HV221" s="21"/>
      <c r="HW221" s="21"/>
      <c r="HX221" s="21"/>
      <c r="HY221" s="21"/>
      <c r="HZ221" s="21"/>
      <c r="IA221" s="21"/>
      <c r="IB221" s="21"/>
      <c r="IC221" s="21"/>
      <c r="ID221" s="21"/>
      <c r="IE221" s="21"/>
      <c r="IF221" s="21"/>
      <c r="IG221" s="21"/>
      <c r="IH221" s="21"/>
      <c r="II221" s="21"/>
      <c r="IJ221" s="21"/>
      <c r="IK221" s="21"/>
      <c r="IL221" s="21"/>
      <c r="IM221" s="21"/>
      <c r="IN221" s="21"/>
      <c r="IO221" s="21"/>
    </row>
    <row r="222" spans="1:249" s="28" customFormat="1" x14ac:dyDescent="0.25">
      <c r="A222" s="60"/>
      <c r="B222" s="372" t="s">
        <v>264</v>
      </c>
      <c r="C222" s="372"/>
      <c r="D222" s="372"/>
      <c r="E222" s="372"/>
      <c r="F222" s="373"/>
      <c r="G222" s="373"/>
      <c r="H222" s="373"/>
      <c r="I222" s="373"/>
      <c r="J222" s="373"/>
      <c r="K222" s="373"/>
      <c r="L222" s="373"/>
      <c r="M222" s="374"/>
      <c r="N222" s="25"/>
      <c r="O222" s="25"/>
      <c r="P222" s="25"/>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c r="FP222" s="21"/>
      <c r="FQ222" s="21"/>
      <c r="FR222" s="21"/>
      <c r="FS222" s="21"/>
      <c r="FT222" s="21"/>
      <c r="FU222" s="21"/>
      <c r="FV222" s="21"/>
      <c r="FW222" s="21"/>
      <c r="FX222" s="21"/>
      <c r="FY222" s="21"/>
      <c r="FZ222" s="21"/>
      <c r="GA222" s="21"/>
      <c r="GB222" s="21"/>
      <c r="GC222" s="21"/>
      <c r="GD222" s="21"/>
      <c r="GE222" s="21"/>
      <c r="GF222" s="21"/>
      <c r="GG222" s="21"/>
      <c r="GH222" s="21"/>
      <c r="GI222" s="21"/>
      <c r="GJ222" s="21"/>
      <c r="GK222" s="21"/>
      <c r="GL222" s="21"/>
      <c r="GM222" s="21"/>
      <c r="GN222" s="21"/>
      <c r="GO222" s="21"/>
      <c r="GP222" s="21"/>
      <c r="GQ222" s="21"/>
      <c r="GR222" s="21"/>
      <c r="GS222" s="21"/>
      <c r="GT222" s="21"/>
      <c r="GU222" s="21"/>
      <c r="GV222" s="21"/>
      <c r="GW222" s="21"/>
      <c r="GX222" s="21"/>
      <c r="GY222" s="21"/>
      <c r="GZ222" s="21"/>
      <c r="HA222" s="21"/>
      <c r="HB222" s="21"/>
      <c r="HC222" s="21"/>
      <c r="HD222" s="21"/>
      <c r="HE222" s="21"/>
      <c r="HF222" s="21"/>
      <c r="HG222" s="21"/>
      <c r="HH222" s="21"/>
      <c r="HI222" s="21"/>
      <c r="HJ222" s="21"/>
      <c r="HK222" s="21"/>
      <c r="HL222" s="21"/>
      <c r="HM222" s="21"/>
      <c r="HN222" s="21"/>
      <c r="HO222" s="21"/>
      <c r="HP222" s="21"/>
      <c r="HQ222" s="21"/>
      <c r="HR222" s="21"/>
      <c r="HS222" s="21"/>
      <c r="HT222" s="21"/>
      <c r="HU222" s="21"/>
      <c r="HV222" s="21"/>
      <c r="HW222" s="21"/>
      <c r="HX222" s="21"/>
      <c r="HY222" s="21"/>
      <c r="HZ222" s="21"/>
      <c r="IA222" s="21"/>
      <c r="IB222" s="21"/>
      <c r="IC222" s="21"/>
      <c r="ID222" s="21"/>
      <c r="IE222" s="21"/>
      <c r="IF222" s="21"/>
      <c r="IG222" s="21"/>
      <c r="IH222" s="21"/>
      <c r="II222" s="21"/>
      <c r="IJ222" s="21"/>
      <c r="IK222" s="21"/>
      <c r="IL222" s="21"/>
      <c r="IM222" s="21"/>
      <c r="IN222" s="21"/>
      <c r="IO222" s="21"/>
    </row>
    <row r="223" spans="1:249" s="28" customFormat="1" ht="15" customHeight="1" x14ac:dyDescent="0.25">
      <c r="A223" s="50"/>
      <c r="B223" s="375" t="s">
        <v>265</v>
      </c>
      <c r="C223" s="375"/>
      <c r="D223" s="375"/>
      <c r="E223" s="375"/>
      <c r="F223" s="44">
        <v>4</v>
      </c>
      <c r="G223" s="330">
        <v>5.5</v>
      </c>
      <c r="H223" s="330">
        <v>25</v>
      </c>
      <c r="I223" s="33">
        <v>2004</v>
      </c>
      <c r="J223" s="330"/>
      <c r="K223" s="330"/>
      <c r="L223" s="33"/>
      <c r="M223" s="14" t="s">
        <v>266</v>
      </c>
      <c r="N223" s="25"/>
      <c r="O223" s="25"/>
      <c r="P223" s="25"/>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c r="FP223" s="21"/>
      <c r="FQ223" s="21"/>
      <c r="FR223" s="21"/>
      <c r="FS223" s="21"/>
      <c r="FT223" s="21"/>
      <c r="FU223" s="21"/>
      <c r="FV223" s="21"/>
      <c r="FW223" s="21"/>
      <c r="FX223" s="21"/>
      <c r="FY223" s="21"/>
      <c r="FZ223" s="21"/>
      <c r="GA223" s="21"/>
      <c r="GB223" s="21"/>
      <c r="GC223" s="21"/>
      <c r="GD223" s="21"/>
      <c r="GE223" s="21"/>
      <c r="GF223" s="21"/>
      <c r="GG223" s="21"/>
      <c r="GH223" s="21"/>
      <c r="GI223" s="21"/>
      <c r="GJ223" s="21"/>
      <c r="GK223" s="21"/>
      <c r="GL223" s="21"/>
      <c r="GM223" s="21"/>
      <c r="GN223" s="21"/>
      <c r="GO223" s="21"/>
      <c r="GP223" s="21"/>
      <c r="GQ223" s="21"/>
      <c r="GR223" s="21"/>
      <c r="GS223" s="21"/>
      <c r="GT223" s="21"/>
      <c r="GU223" s="21"/>
      <c r="GV223" s="21"/>
      <c r="GW223" s="21"/>
      <c r="GX223" s="21"/>
      <c r="GY223" s="21"/>
      <c r="GZ223" s="21"/>
      <c r="HA223" s="21"/>
      <c r="HB223" s="21"/>
      <c r="HC223" s="21"/>
      <c r="HD223" s="21"/>
      <c r="HE223" s="21"/>
      <c r="HF223" s="21"/>
      <c r="HG223" s="21"/>
      <c r="HH223" s="21"/>
      <c r="HI223" s="21"/>
      <c r="HJ223" s="21"/>
      <c r="HK223" s="21"/>
      <c r="HL223" s="21"/>
      <c r="HM223" s="21"/>
      <c r="HN223" s="21"/>
      <c r="HO223" s="21"/>
      <c r="HP223" s="21"/>
      <c r="HQ223" s="21"/>
      <c r="HR223" s="21"/>
      <c r="HS223" s="21"/>
      <c r="HT223" s="21"/>
      <c r="HU223" s="21"/>
      <c r="HV223" s="21"/>
      <c r="HW223" s="21"/>
      <c r="HX223" s="21"/>
      <c r="HY223" s="21"/>
      <c r="HZ223" s="21"/>
      <c r="IA223" s="21"/>
      <c r="IB223" s="21"/>
      <c r="IC223" s="21"/>
      <c r="ID223" s="21"/>
      <c r="IE223" s="21"/>
      <c r="IF223" s="21"/>
      <c r="IG223" s="21"/>
      <c r="IH223" s="21"/>
      <c r="II223" s="21"/>
      <c r="IJ223" s="21"/>
      <c r="IK223" s="21"/>
      <c r="IL223" s="21"/>
      <c r="IM223" s="21"/>
      <c r="IN223" s="21"/>
      <c r="IO223" s="21"/>
    </row>
    <row r="224" spans="1:249" s="28" customFormat="1" ht="15" customHeight="1" x14ac:dyDescent="0.25">
      <c r="A224" s="51"/>
      <c r="B224" s="375" t="s">
        <v>267</v>
      </c>
      <c r="C224" s="375"/>
      <c r="D224" s="375"/>
      <c r="E224" s="375"/>
      <c r="F224" s="44"/>
      <c r="G224" s="330"/>
      <c r="H224" s="330"/>
      <c r="I224" s="33"/>
      <c r="J224" s="330">
        <v>14</v>
      </c>
      <c r="K224" s="330">
        <v>40</v>
      </c>
      <c r="L224" s="33">
        <v>2004</v>
      </c>
      <c r="M224" s="14" t="s">
        <v>268</v>
      </c>
      <c r="N224" s="25"/>
      <c r="O224" s="25"/>
      <c r="P224" s="25"/>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c r="FP224" s="21"/>
      <c r="FQ224" s="21"/>
      <c r="FR224" s="21"/>
      <c r="FS224" s="21"/>
      <c r="FT224" s="21"/>
      <c r="FU224" s="21"/>
      <c r="FV224" s="21"/>
      <c r="FW224" s="21"/>
      <c r="FX224" s="21"/>
      <c r="FY224" s="21"/>
      <c r="FZ224" s="21"/>
      <c r="GA224" s="21"/>
      <c r="GB224" s="21"/>
      <c r="GC224" s="21"/>
      <c r="GD224" s="21"/>
      <c r="GE224" s="21"/>
      <c r="GF224" s="21"/>
      <c r="GG224" s="21"/>
      <c r="GH224" s="21"/>
      <c r="GI224" s="21"/>
      <c r="GJ224" s="21"/>
      <c r="GK224" s="21"/>
      <c r="GL224" s="21"/>
      <c r="GM224" s="21"/>
      <c r="GN224" s="21"/>
      <c r="GO224" s="21"/>
      <c r="GP224" s="21"/>
      <c r="GQ224" s="21"/>
      <c r="GR224" s="21"/>
      <c r="GS224" s="21"/>
      <c r="GT224" s="21"/>
      <c r="GU224" s="21"/>
      <c r="GV224" s="21"/>
      <c r="GW224" s="21"/>
      <c r="GX224" s="21"/>
      <c r="GY224" s="21"/>
      <c r="GZ224" s="21"/>
      <c r="HA224" s="21"/>
      <c r="HB224" s="21"/>
      <c r="HC224" s="21"/>
      <c r="HD224" s="21"/>
      <c r="HE224" s="21"/>
      <c r="HF224" s="21"/>
      <c r="HG224" s="21"/>
      <c r="HH224" s="21"/>
      <c r="HI224" s="21"/>
      <c r="HJ224" s="21"/>
      <c r="HK224" s="21"/>
      <c r="HL224" s="21"/>
      <c r="HM224" s="21"/>
      <c r="HN224" s="21"/>
      <c r="HO224" s="21"/>
      <c r="HP224" s="21"/>
      <c r="HQ224" s="21"/>
      <c r="HR224" s="21"/>
      <c r="HS224" s="21"/>
      <c r="HT224" s="21"/>
      <c r="HU224" s="21"/>
      <c r="HV224" s="21"/>
      <c r="HW224" s="21"/>
      <c r="HX224" s="21"/>
      <c r="HY224" s="21"/>
      <c r="HZ224" s="21"/>
      <c r="IA224" s="21"/>
      <c r="IB224" s="21"/>
      <c r="IC224" s="21"/>
      <c r="ID224" s="21"/>
      <c r="IE224" s="21"/>
      <c r="IF224" s="21"/>
      <c r="IG224" s="21"/>
      <c r="IH224" s="21"/>
      <c r="II224" s="21"/>
      <c r="IJ224" s="21"/>
      <c r="IK224" s="21"/>
      <c r="IL224" s="21"/>
      <c r="IM224" s="21"/>
      <c r="IN224" s="21"/>
      <c r="IO224" s="21"/>
    </row>
    <row r="225" spans="1:249" s="28" customFormat="1" ht="30" customHeight="1" x14ac:dyDescent="0.25">
      <c r="A225" s="49"/>
      <c r="B225" s="375" t="s">
        <v>269</v>
      </c>
      <c r="C225" s="375"/>
      <c r="D225" s="375"/>
      <c r="E225" s="375"/>
      <c r="F225" s="44"/>
      <c r="G225" s="330">
        <v>45</v>
      </c>
      <c r="H225" s="330">
        <v>170</v>
      </c>
      <c r="I225" s="33">
        <v>2004</v>
      </c>
      <c r="J225" s="330"/>
      <c r="K225" s="330"/>
      <c r="L225" s="33"/>
      <c r="M225" s="14" t="s">
        <v>512</v>
      </c>
      <c r="N225" s="25"/>
      <c r="O225" s="25"/>
      <c r="P225" s="25"/>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c r="FP225" s="21"/>
      <c r="FQ225" s="21"/>
      <c r="FR225" s="21"/>
      <c r="FS225" s="21"/>
      <c r="FT225" s="21"/>
      <c r="FU225" s="21"/>
      <c r="FV225" s="21"/>
      <c r="FW225" s="21"/>
      <c r="FX225" s="21"/>
      <c r="FY225" s="21"/>
      <c r="FZ225" s="21"/>
      <c r="GA225" s="21"/>
      <c r="GB225" s="21"/>
      <c r="GC225" s="21"/>
      <c r="GD225" s="21"/>
      <c r="GE225" s="21"/>
      <c r="GF225" s="21"/>
      <c r="GG225" s="21"/>
      <c r="GH225" s="21"/>
      <c r="GI225" s="21"/>
      <c r="GJ225" s="21"/>
      <c r="GK225" s="21"/>
      <c r="GL225" s="21"/>
      <c r="GM225" s="21"/>
      <c r="GN225" s="21"/>
      <c r="GO225" s="21"/>
      <c r="GP225" s="21"/>
      <c r="GQ225" s="21"/>
      <c r="GR225" s="21"/>
      <c r="GS225" s="21"/>
      <c r="GT225" s="21"/>
      <c r="GU225" s="21"/>
      <c r="GV225" s="21"/>
      <c r="GW225" s="21"/>
      <c r="GX225" s="21"/>
      <c r="GY225" s="21"/>
      <c r="GZ225" s="21"/>
      <c r="HA225" s="21"/>
      <c r="HB225" s="21"/>
      <c r="HC225" s="21"/>
      <c r="HD225" s="21"/>
      <c r="HE225" s="21"/>
      <c r="HF225" s="21"/>
      <c r="HG225" s="21"/>
      <c r="HH225" s="21"/>
      <c r="HI225" s="21"/>
      <c r="HJ225" s="21"/>
      <c r="HK225" s="21"/>
      <c r="HL225" s="21"/>
      <c r="HM225" s="21"/>
      <c r="HN225" s="21"/>
      <c r="HO225" s="21"/>
      <c r="HP225" s="21"/>
      <c r="HQ225" s="21"/>
      <c r="HR225" s="21"/>
      <c r="HS225" s="21"/>
      <c r="HT225" s="21"/>
      <c r="HU225" s="21"/>
      <c r="HV225" s="21"/>
      <c r="HW225" s="21"/>
      <c r="HX225" s="21"/>
      <c r="HY225" s="21"/>
      <c r="HZ225" s="21"/>
      <c r="IA225" s="21"/>
      <c r="IB225" s="21"/>
      <c r="IC225" s="21"/>
      <c r="ID225" s="21"/>
      <c r="IE225" s="21"/>
      <c r="IF225" s="21"/>
      <c r="IG225" s="21"/>
      <c r="IH225" s="21"/>
      <c r="II225" s="21"/>
      <c r="IJ225" s="21"/>
      <c r="IK225" s="21"/>
      <c r="IL225" s="21"/>
      <c r="IM225" s="21"/>
      <c r="IN225" s="21"/>
      <c r="IO225" s="21"/>
    </row>
    <row r="226" spans="1:249" s="28" customFormat="1" ht="15" customHeight="1" x14ac:dyDescent="0.25">
      <c r="A226" s="51"/>
      <c r="B226" s="375" t="s">
        <v>270</v>
      </c>
      <c r="C226" s="375"/>
      <c r="D226" s="375"/>
      <c r="E226" s="375"/>
      <c r="F226" s="44">
        <v>4</v>
      </c>
      <c r="G226" s="330">
        <v>1.1000000000000001</v>
      </c>
      <c r="H226" s="330">
        <v>2</v>
      </c>
      <c r="I226" s="33">
        <v>2004</v>
      </c>
      <c r="J226" s="330"/>
      <c r="K226" s="330"/>
      <c r="L226" s="33"/>
      <c r="M226" s="14" t="s">
        <v>271</v>
      </c>
      <c r="N226" s="25"/>
      <c r="O226" s="25"/>
      <c r="P226" s="25"/>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c r="FP226" s="21"/>
      <c r="FQ226" s="21"/>
      <c r="FR226" s="21"/>
      <c r="FS226" s="21"/>
      <c r="FT226" s="21"/>
      <c r="FU226" s="21"/>
      <c r="FV226" s="21"/>
      <c r="FW226" s="21"/>
      <c r="FX226" s="21"/>
      <c r="FY226" s="21"/>
      <c r="FZ226" s="21"/>
      <c r="GA226" s="21"/>
      <c r="GB226" s="21"/>
      <c r="GC226" s="21"/>
      <c r="GD226" s="21"/>
      <c r="GE226" s="21"/>
      <c r="GF226" s="21"/>
      <c r="GG226" s="21"/>
      <c r="GH226" s="21"/>
      <c r="GI226" s="21"/>
      <c r="GJ226" s="21"/>
      <c r="GK226" s="21"/>
      <c r="GL226" s="21"/>
      <c r="GM226" s="21"/>
      <c r="GN226" s="21"/>
      <c r="GO226" s="21"/>
      <c r="GP226" s="21"/>
      <c r="GQ226" s="21"/>
      <c r="GR226" s="21"/>
      <c r="GS226" s="21"/>
      <c r="GT226" s="21"/>
      <c r="GU226" s="21"/>
      <c r="GV226" s="21"/>
      <c r="GW226" s="21"/>
      <c r="GX226" s="21"/>
      <c r="GY226" s="21"/>
      <c r="GZ226" s="21"/>
      <c r="HA226" s="21"/>
      <c r="HB226" s="21"/>
      <c r="HC226" s="21"/>
      <c r="HD226" s="21"/>
      <c r="HE226" s="21"/>
      <c r="HF226" s="21"/>
      <c r="HG226" s="21"/>
      <c r="HH226" s="21"/>
      <c r="HI226" s="21"/>
      <c r="HJ226" s="21"/>
      <c r="HK226" s="21"/>
      <c r="HL226" s="21"/>
      <c r="HM226" s="21"/>
      <c r="HN226" s="21"/>
      <c r="HO226" s="21"/>
      <c r="HP226" s="21"/>
      <c r="HQ226" s="21"/>
      <c r="HR226" s="21"/>
      <c r="HS226" s="21"/>
      <c r="HT226" s="21"/>
      <c r="HU226" s="21"/>
      <c r="HV226" s="21"/>
      <c r="HW226" s="21"/>
      <c r="HX226" s="21"/>
      <c r="HY226" s="21"/>
      <c r="HZ226" s="21"/>
      <c r="IA226" s="21"/>
      <c r="IB226" s="21"/>
      <c r="IC226" s="21"/>
      <c r="ID226" s="21"/>
      <c r="IE226" s="21"/>
      <c r="IF226" s="21"/>
      <c r="IG226" s="21"/>
      <c r="IH226" s="21"/>
      <c r="II226" s="21"/>
      <c r="IJ226" s="21"/>
      <c r="IK226" s="21"/>
      <c r="IL226" s="21"/>
      <c r="IM226" s="21"/>
      <c r="IN226" s="21"/>
      <c r="IO226" s="21"/>
    </row>
    <row r="227" spans="1:249" s="28" customFormat="1" ht="15" customHeight="1" x14ac:dyDescent="0.25">
      <c r="A227" s="52"/>
      <c r="B227" s="375" t="s">
        <v>272</v>
      </c>
      <c r="C227" s="375"/>
      <c r="D227" s="375"/>
      <c r="E227" s="375"/>
      <c r="F227" s="44"/>
      <c r="G227" s="330">
        <v>72</v>
      </c>
      <c r="H227" s="330">
        <v>250</v>
      </c>
      <c r="I227" s="33">
        <v>2005</v>
      </c>
      <c r="J227" s="330"/>
      <c r="K227" s="330"/>
      <c r="L227" s="33"/>
      <c r="M227" s="14" t="s">
        <v>273</v>
      </c>
      <c r="N227" s="25"/>
      <c r="O227" s="25"/>
      <c r="P227" s="25"/>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c r="FP227" s="21"/>
      <c r="FQ227" s="21"/>
      <c r="FR227" s="21"/>
      <c r="FS227" s="21"/>
      <c r="FT227" s="21"/>
      <c r="FU227" s="21"/>
      <c r="FV227" s="21"/>
      <c r="FW227" s="21"/>
      <c r="FX227" s="21"/>
      <c r="FY227" s="21"/>
      <c r="FZ227" s="21"/>
      <c r="GA227" s="21"/>
      <c r="GB227" s="21"/>
      <c r="GC227" s="21"/>
      <c r="GD227" s="21"/>
      <c r="GE227" s="21"/>
      <c r="GF227" s="21"/>
      <c r="GG227" s="21"/>
      <c r="GH227" s="21"/>
      <c r="GI227" s="21"/>
      <c r="GJ227" s="21"/>
      <c r="GK227" s="21"/>
      <c r="GL227" s="21"/>
      <c r="GM227" s="21"/>
      <c r="GN227" s="21"/>
      <c r="GO227" s="21"/>
      <c r="GP227" s="21"/>
      <c r="GQ227" s="21"/>
      <c r="GR227" s="21"/>
      <c r="GS227" s="21"/>
      <c r="GT227" s="21"/>
      <c r="GU227" s="21"/>
      <c r="GV227" s="21"/>
      <c r="GW227" s="21"/>
      <c r="GX227" s="21"/>
      <c r="GY227" s="21"/>
      <c r="GZ227" s="21"/>
      <c r="HA227" s="21"/>
      <c r="HB227" s="21"/>
      <c r="HC227" s="21"/>
      <c r="HD227" s="21"/>
      <c r="HE227" s="21"/>
      <c r="HF227" s="21"/>
      <c r="HG227" s="21"/>
      <c r="HH227" s="21"/>
      <c r="HI227" s="21"/>
      <c r="HJ227" s="21"/>
      <c r="HK227" s="21"/>
      <c r="HL227" s="21"/>
      <c r="HM227" s="21"/>
      <c r="HN227" s="21"/>
      <c r="HO227" s="21"/>
      <c r="HP227" s="21"/>
      <c r="HQ227" s="21"/>
      <c r="HR227" s="21"/>
      <c r="HS227" s="21"/>
      <c r="HT227" s="21"/>
      <c r="HU227" s="21"/>
      <c r="HV227" s="21"/>
      <c r="HW227" s="21"/>
      <c r="HX227" s="21"/>
      <c r="HY227" s="21"/>
      <c r="HZ227" s="21"/>
      <c r="IA227" s="21"/>
      <c r="IB227" s="21"/>
      <c r="IC227" s="21"/>
      <c r="ID227" s="21"/>
      <c r="IE227" s="21"/>
      <c r="IF227" s="21"/>
      <c r="IG227" s="21"/>
      <c r="IH227" s="21"/>
      <c r="II227" s="21"/>
      <c r="IJ227" s="21"/>
      <c r="IK227" s="21"/>
      <c r="IL227" s="21"/>
      <c r="IM227" s="21"/>
      <c r="IN227" s="21"/>
      <c r="IO227" s="21"/>
    </row>
    <row r="228" spans="1:249" s="28" customFormat="1" ht="15" customHeight="1" x14ac:dyDescent="0.25">
      <c r="A228" s="51"/>
      <c r="B228" s="375" t="s">
        <v>274</v>
      </c>
      <c r="C228" s="375"/>
      <c r="D228" s="375"/>
      <c r="E228" s="375"/>
      <c r="F228" s="44"/>
      <c r="G228" s="330">
        <v>4</v>
      </c>
      <c r="H228" s="330">
        <v>7.1</v>
      </c>
      <c r="I228" s="33">
        <v>2004</v>
      </c>
      <c r="J228" s="330"/>
      <c r="K228" s="330"/>
      <c r="L228" s="33"/>
      <c r="M228" s="14" t="s">
        <v>268</v>
      </c>
      <c r="N228" s="25"/>
      <c r="O228" s="25"/>
      <c r="P228" s="25"/>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c r="FP228" s="21"/>
      <c r="FQ228" s="21"/>
      <c r="FR228" s="21"/>
      <c r="FS228" s="21"/>
      <c r="FT228" s="21"/>
      <c r="FU228" s="21"/>
      <c r="FV228" s="21"/>
      <c r="FW228" s="21"/>
      <c r="FX228" s="21"/>
      <c r="FY228" s="21"/>
      <c r="FZ228" s="21"/>
      <c r="GA228" s="21"/>
      <c r="GB228" s="21"/>
      <c r="GC228" s="21"/>
      <c r="GD228" s="21"/>
      <c r="GE228" s="21"/>
      <c r="GF228" s="21"/>
      <c r="GG228" s="21"/>
      <c r="GH228" s="21"/>
      <c r="GI228" s="21"/>
      <c r="GJ228" s="21"/>
      <c r="GK228" s="21"/>
      <c r="GL228" s="21"/>
      <c r="GM228" s="21"/>
      <c r="GN228" s="21"/>
      <c r="GO228" s="21"/>
      <c r="GP228" s="21"/>
      <c r="GQ228" s="21"/>
      <c r="GR228" s="21"/>
      <c r="GS228" s="21"/>
      <c r="GT228" s="21"/>
      <c r="GU228" s="21"/>
      <c r="GV228" s="21"/>
      <c r="GW228" s="21"/>
      <c r="GX228" s="21"/>
      <c r="GY228" s="21"/>
      <c r="GZ228" s="21"/>
      <c r="HA228" s="21"/>
      <c r="HB228" s="21"/>
      <c r="HC228" s="21"/>
      <c r="HD228" s="21"/>
      <c r="HE228" s="21"/>
      <c r="HF228" s="21"/>
      <c r="HG228" s="21"/>
      <c r="HH228" s="21"/>
      <c r="HI228" s="21"/>
      <c r="HJ228" s="21"/>
      <c r="HK228" s="21"/>
      <c r="HL228" s="21"/>
      <c r="HM228" s="21"/>
      <c r="HN228" s="21"/>
      <c r="HO228" s="21"/>
      <c r="HP228" s="21"/>
      <c r="HQ228" s="21"/>
      <c r="HR228" s="21"/>
      <c r="HS228" s="21"/>
      <c r="HT228" s="21"/>
      <c r="HU228" s="21"/>
      <c r="HV228" s="21"/>
      <c r="HW228" s="21"/>
      <c r="HX228" s="21"/>
      <c r="HY228" s="21"/>
      <c r="HZ228" s="21"/>
      <c r="IA228" s="21"/>
      <c r="IB228" s="21"/>
      <c r="IC228" s="21"/>
      <c r="ID228" s="21"/>
      <c r="IE228" s="21"/>
      <c r="IF228" s="21"/>
      <c r="IG228" s="21"/>
      <c r="IH228" s="21"/>
      <c r="II228" s="21"/>
      <c r="IJ228" s="21"/>
      <c r="IK228" s="21"/>
      <c r="IL228" s="21"/>
      <c r="IM228" s="21"/>
      <c r="IN228" s="21"/>
      <c r="IO228" s="21"/>
    </row>
    <row r="229" spans="1:249" s="28" customFormat="1" ht="15" customHeight="1" x14ac:dyDescent="0.25">
      <c r="A229" s="50"/>
      <c r="B229" s="375" t="s">
        <v>275</v>
      </c>
      <c r="C229" s="375"/>
      <c r="D229" s="375"/>
      <c r="E229" s="375"/>
      <c r="F229" s="44">
        <v>3</v>
      </c>
      <c r="G229" s="330">
        <v>3</v>
      </c>
      <c r="H229" s="330">
        <v>4</v>
      </c>
      <c r="I229" s="33">
        <v>2004</v>
      </c>
      <c r="J229" s="330"/>
      <c r="K229" s="330"/>
      <c r="L229" s="33"/>
      <c r="M229" s="14" t="s">
        <v>239</v>
      </c>
      <c r="N229" s="25"/>
      <c r="O229" s="25"/>
      <c r="P229" s="25"/>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c r="FP229" s="21"/>
      <c r="FQ229" s="21"/>
      <c r="FR229" s="21"/>
      <c r="FS229" s="21"/>
      <c r="FT229" s="21"/>
      <c r="FU229" s="21"/>
      <c r="FV229" s="21"/>
      <c r="FW229" s="21"/>
      <c r="FX229" s="21"/>
      <c r="FY229" s="21"/>
      <c r="FZ229" s="21"/>
      <c r="GA229" s="21"/>
      <c r="GB229" s="21"/>
      <c r="GC229" s="21"/>
      <c r="GD229" s="21"/>
      <c r="GE229" s="21"/>
      <c r="GF229" s="21"/>
      <c r="GG229" s="21"/>
      <c r="GH229" s="21"/>
      <c r="GI229" s="21"/>
      <c r="GJ229" s="21"/>
      <c r="GK229" s="21"/>
      <c r="GL229" s="21"/>
      <c r="GM229" s="21"/>
      <c r="GN229" s="21"/>
      <c r="GO229" s="21"/>
      <c r="GP229" s="21"/>
      <c r="GQ229" s="21"/>
      <c r="GR229" s="21"/>
      <c r="GS229" s="21"/>
      <c r="GT229" s="21"/>
      <c r="GU229" s="21"/>
      <c r="GV229" s="21"/>
      <c r="GW229" s="21"/>
      <c r="GX229" s="21"/>
      <c r="GY229" s="21"/>
      <c r="GZ229" s="21"/>
      <c r="HA229" s="21"/>
      <c r="HB229" s="21"/>
      <c r="HC229" s="21"/>
      <c r="HD229" s="21"/>
      <c r="HE229" s="21"/>
      <c r="HF229" s="21"/>
      <c r="HG229" s="21"/>
      <c r="HH229" s="21"/>
      <c r="HI229" s="21"/>
      <c r="HJ229" s="21"/>
      <c r="HK229" s="21"/>
      <c r="HL229" s="21"/>
      <c r="HM229" s="21"/>
      <c r="HN229" s="21"/>
      <c r="HO229" s="21"/>
      <c r="HP229" s="21"/>
      <c r="HQ229" s="21"/>
      <c r="HR229" s="21"/>
      <c r="HS229" s="21"/>
      <c r="HT229" s="21"/>
      <c r="HU229" s="21"/>
      <c r="HV229" s="21"/>
      <c r="HW229" s="21"/>
      <c r="HX229" s="21"/>
      <c r="HY229" s="21"/>
      <c r="HZ229" s="21"/>
      <c r="IA229" s="21"/>
      <c r="IB229" s="21"/>
      <c r="IC229" s="21"/>
      <c r="ID229" s="21"/>
      <c r="IE229" s="21"/>
      <c r="IF229" s="21"/>
      <c r="IG229" s="21"/>
      <c r="IH229" s="21"/>
      <c r="II229" s="21"/>
      <c r="IJ229" s="21"/>
      <c r="IK229" s="21"/>
      <c r="IL229" s="21"/>
      <c r="IM229" s="21"/>
      <c r="IN229" s="21"/>
      <c r="IO229" s="21"/>
    </row>
    <row r="230" spans="1:249" s="28" customFormat="1" ht="15" customHeight="1" x14ac:dyDescent="0.25">
      <c r="A230" s="51"/>
      <c r="B230" s="375" t="s">
        <v>276</v>
      </c>
      <c r="C230" s="375"/>
      <c r="D230" s="375"/>
      <c r="E230" s="375"/>
      <c r="F230" s="44">
        <v>4</v>
      </c>
      <c r="G230" s="330">
        <v>0.3</v>
      </c>
      <c r="H230" s="330">
        <v>0.4</v>
      </c>
      <c r="I230" s="33">
        <v>2004</v>
      </c>
      <c r="J230" s="330"/>
      <c r="K230" s="330"/>
      <c r="L230" s="33"/>
      <c r="M230" s="14" t="s">
        <v>239</v>
      </c>
      <c r="N230" s="25"/>
      <c r="O230" s="25"/>
      <c r="P230" s="25"/>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c r="FP230" s="21"/>
      <c r="FQ230" s="21"/>
      <c r="FR230" s="21"/>
      <c r="FS230" s="21"/>
      <c r="FT230" s="21"/>
      <c r="FU230" s="21"/>
      <c r="FV230" s="21"/>
      <c r="FW230" s="21"/>
      <c r="FX230" s="21"/>
      <c r="FY230" s="21"/>
      <c r="FZ230" s="21"/>
      <c r="GA230" s="21"/>
      <c r="GB230" s="21"/>
      <c r="GC230" s="21"/>
      <c r="GD230" s="21"/>
      <c r="GE230" s="21"/>
      <c r="GF230" s="21"/>
      <c r="GG230" s="21"/>
      <c r="GH230" s="21"/>
      <c r="GI230" s="21"/>
      <c r="GJ230" s="21"/>
      <c r="GK230" s="21"/>
      <c r="GL230" s="21"/>
      <c r="GM230" s="21"/>
      <c r="GN230" s="21"/>
      <c r="GO230" s="21"/>
      <c r="GP230" s="21"/>
      <c r="GQ230" s="21"/>
      <c r="GR230" s="21"/>
      <c r="GS230" s="21"/>
      <c r="GT230" s="21"/>
      <c r="GU230" s="21"/>
      <c r="GV230" s="21"/>
      <c r="GW230" s="21"/>
      <c r="GX230" s="21"/>
      <c r="GY230" s="21"/>
      <c r="GZ230" s="21"/>
      <c r="HA230" s="21"/>
      <c r="HB230" s="21"/>
      <c r="HC230" s="21"/>
      <c r="HD230" s="21"/>
      <c r="HE230" s="21"/>
      <c r="HF230" s="21"/>
      <c r="HG230" s="21"/>
      <c r="HH230" s="21"/>
      <c r="HI230" s="21"/>
      <c r="HJ230" s="21"/>
      <c r="HK230" s="21"/>
      <c r="HL230" s="21"/>
      <c r="HM230" s="21"/>
      <c r="HN230" s="21"/>
      <c r="HO230" s="21"/>
      <c r="HP230" s="21"/>
      <c r="HQ230" s="21"/>
      <c r="HR230" s="21"/>
      <c r="HS230" s="21"/>
      <c r="HT230" s="21"/>
      <c r="HU230" s="21"/>
      <c r="HV230" s="21"/>
      <c r="HW230" s="21"/>
      <c r="HX230" s="21"/>
      <c r="HY230" s="21"/>
      <c r="HZ230" s="21"/>
      <c r="IA230" s="21"/>
      <c r="IB230" s="21"/>
      <c r="IC230" s="21"/>
      <c r="ID230" s="21"/>
      <c r="IE230" s="21"/>
      <c r="IF230" s="21"/>
      <c r="IG230" s="21"/>
      <c r="IH230" s="21"/>
      <c r="II230" s="21"/>
      <c r="IJ230" s="21"/>
      <c r="IK230" s="21"/>
      <c r="IL230" s="21"/>
      <c r="IM230" s="21"/>
      <c r="IN230" s="21"/>
      <c r="IO230" s="21"/>
    </row>
    <row r="231" spans="1:249" s="28" customFormat="1" ht="15" customHeight="1" x14ac:dyDescent="0.25">
      <c r="A231" s="50"/>
      <c r="B231" s="375" t="s">
        <v>277</v>
      </c>
      <c r="C231" s="375"/>
      <c r="D231" s="375"/>
      <c r="E231" s="375"/>
      <c r="F231" s="44">
        <v>5</v>
      </c>
      <c r="G231" s="330">
        <v>5</v>
      </c>
      <c r="H231" s="330">
        <v>12</v>
      </c>
      <c r="I231" s="33">
        <v>2004</v>
      </c>
      <c r="J231" s="330"/>
      <c r="K231" s="330"/>
      <c r="L231" s="33"/>
      <c r="M231" s="14" t="s">
        <v>239</v>
      </c>
      <c r="N231" s="25"/>
      <c r="O231" s="25"/>
      <c r="P231" s="25"/>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c r="FP231" s="21"/>
      <c r="FQ231" s="21"/>
      <c r="FR231" s="21"/>
      <c r="FS231" s="21"/>
      <c r="FT231" s="21"/>
      <c r="FU231" s="21"/>
      <c r="FV231" s="21"/>
      <c r="FW231" s="21"/>
      <c r="FX231" s="21"/>
      <c r="FY231" s="21"/>
      <c r="FZ231" s="21"/>
      <c r="GA231" s="21"/>
      <c r="GB231" s="21"/>
      <c r="GC231" s="21"/>
      <c r="GD231" s="21"/>
      <c r="GE231" s="21"/>
      <c r="GF231" s="21"/>
      <c r="GG231" s="21"/>
      <c r="GH231" s="21"/>
      <c r="GI231" s="21"/>
      <c r="GJ231" s="21"/>
      <c r="GK231" s="21"/>
      <c r="GL231" s="21"/>
      <c r="GM231" s="21"/>
      <c r="GN231" s="21"/>
      <c r="GO231" s="21"/>
      <c r="GP231" s="21"/>
      <c r="GQ231" s="21"/>
      <c r="GR231" s="21"/>
      <c r="GS231" s="21"/>
      <c r="GT231" s="21"/>
      <c r="GU231" s="21"/>
      <c r="GV231" s="21"/>
      <c r="GW231" s="21"/>
      <c r="GX231" s="21"/>
      <c r="GY231" s="21"/>
      <c r="GZ231" s="21"/>
      <c r="HA231" s="21"/>
      <c r="HB231" s="21"/>
      <c r="HC231" s="21"/>
      <c r="HD231" s="21"/>
      <c r="HE231" s="21"/>
      <c r="HF231" s="21"/>
      <c r="HG231" s="21"/>
      <c r="HH231" s="21"/>
      <c r="HI231" s="21"/>
      <c r="HJ231" s="21"/>
      <c r="HK231" s="21"/>
      <c r="HL231" s="21"/>
      <c r="HM231" s="21"/>
      <c r="HN231" s="21"/>
      <c r="HO231" s="21"/>
      <c r="HP231" s="21"/>
      <c r="HQ231" s="21"/>
      <c r="HR231" s="21"/>
      <c r="HS231" s="21"/>
      <c r="HT231" s="21"/>
      <c r="HU231" s="21"/>
      <c r="HV231" s="21"/>
      <c r="HW231" s="21"/>
      <c r="HX231" s="21"/>
      <c r="HY231" s="21"/>
      <c r="HZ231" s="21"/>
      <c r="IA231" s="21"/>
      <c r="IB231" s="21"/>
      <c r="IC231" s="21"/>
      <c r="ID231" s="21"/>
      <c r="IE231" s="21"/>
      <c r="IF231" s="21"/>
      <c r="IG231" s="21"/>
      <c r="IH231" s="21"/>
      <c r="II231" s="21"/>
      <c r="IJ231" s="21"/>
      <c r="IK231" s="21"/>
      <c r="IL231" s="21"/>
      <c r="IM231" s="21"/>
      <c r="IN231" s="21"/>
      <c r="IO231" s="21"/>
    </row>
    <row r="232" spans="1:249" s="28" customFormat="1" ht="15" customHeight="1" x14ac:dyDescent="0.25">
      <c r="A232" s="52"/>
      <c r="B232" s="375" t="s">
        <v>278</v>
      </c>
      <c r="C232" s="375"/>
      <c r="D232" s="375"/>
      <c r="E232" s="375"/>
      <c r="F232" s="44"/>
      <c r="G232" s="330">
        <v>6</v>
      </c>
      <c r="H232" s="330">
        <v>20</v>
      </c>
      <c r="I232" s="33">
        <v>2004</v>
      </c>
      <c r="J232" s="330"/>
      <c r="K232" s="330"/>
      <c r="L232" s="33"/>
      <c r="M232" s="14" t="s">
        <v>268</v>
      </c>
      <c r="N232" s="25"/>
      <c r="O232" s="25"/>
      <c r="P232" s="25"/>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c r="FP232" s="21"/>
      <c r="FQ232" s="21"/>
      <c r="FR232" s="21"/>
      <c r="FS232" s="21"/>
      <c r="FT232" s="21"/>
      <c r="FU232" s="21"/>
      <c r="FV232" s="21"/>
      <c r="FW232" s="21"/>
      <c r="FX232" s="21"/>
      <c r="FY232" s="21"/>
      <c r="FZ232" s="21"/>
      <c r="GA232" s="21"/>
      <c r="GB232" s="21"/>
      <c r="GC232" s="21"/>
      <c r="GD232" s="21"/>
      <c r="GE232" s="21"/>
      <c r="GF232" s="21"/>
      <c r="GG232" s="21"/>
      <c r="GH232" s="21"/>
      <c r="GI232" s="21"/>
      <c r="GJ232" s="21"/>
      <c r="GK232" s="21"/>
      <c r="GL232" s="21"/>
      <c r="GM232" s="21"/>
      <c r="GN232" s="21"/>
      <c r="GO232" s="21"/>
      <c r="GP232" s="21"/>
      <c r="GQ232" s="21"/>
      <c r="GR232" s="21"/>
      <c r="GS232" s="21"/>
      <c r="GT232" s="21"/>
      <c r="GU232" s="21"/>
      <c r="GV232" s="21"/>
      <c r="GW232" s="21"/>
      <c r="GX232" s="21"/>
      <c r="GY232" s="21"/>
      <c r="GZ232" s="21"/>
      <c r="HA232" s="21"/>
      <c r="HB232" s="21"/>
      <c r="HC232" s="21"/>
      <c r="HD232" s="21"/>
      <c r="HE232" s="21"/>
      <c r="HF232" s="21"/>
      <c r="HG232" s="21"/>
      <c r="HH232" s="21"/>
      <c r="HI232" s="21"/>
      <c r="HJ232" s="21"/>
      <c r="HK232" s="21"/>
      <c r="HL232" s="21"/>
      <c r="HM232" s="21"/>
      <c r="HN232" s="21"/>
      <c r="HO232" s="21"/>
      <c r="HP232" s="21"/>
      <c r="HQ232" s="21"/>
      <c r="HR232" s="21"/>
      <c r="HS232" s="21"/>
      <c r="HT232" s="21"/>
      <c r="HU232" s="21"/>
      <c r="HV232" s="21"/>
      <c r="HW232" s="21"/>
      <c r="HX232" s="21"/>
      <c r="HY232" s="21"/>
      <c r="HZ232" s="21"/>
      <c r="IA232" s="21"/>
      <c r="IB232" s="21"/>
      <c r="IC232" s="21"/>
      <c r="ID232" s="21"/>
      <c r="IE232" s="21"/>
      <c r="IF232" s="21"/>
      <c r="IG232" s="21"/>
      <c r="IH232" s="21"/>
      <c r="II232" s="21"/>
      <c r="IJ232" s="21"/>
      <c r="IK232" s="21"/>
      <c r="IL232" s="21"/>
      <c r="IM232" s="21"/>
      <c r="IN232" s="21"/>
      <c r="IO232" s="21"/>
    </row>
    <row r="233" spans="1:249" s="28" customFormat="1" ht="15" customHeight="1" x14ac:dyDescent="0.25">
      <c r="A233" s="50"/>
      <c r="B233" s="375" t="s">
        <v>279</v>
      </c>
      <c r="C233" s="375"/>
      <c r="D233" s="375"/>
      <c r="E233" s="375"/>
      <c r="F233" s="44"/>
      <c r="G233" s="330"/>
      <c r="H233" s="330"/>
      <c r="I233" s="33"/>
      <c r="J233" s="330">
        <v>19</v>
      </c>
      <c r="K233" s="330">
        <v>63</v>
      </c>
      <c r="L233" s="33">
        <v>2004</v>
      </c>
      <c r="M233" s="14" t="s">
        <v>268</v>
      </c>
      <c r="N233" s="25"/>
      <c r="O233" s="25"/>
      <c r="P233" s="25"/>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c r="FP233" s="21"/>
      <c r="FQ233" s="21"/>
      <c r="FR233" s="21"/>
      <c r="FS233" s="21"/>
      <c r="FT233" s="21"/>
      <c r="FU233" s="21"/>
      <c r="FV233" s="21"/>
      <c r="FW233" s="21"/>
      <c r="FX233" s="21"/>
      <c r="FY233" s="21"/>
      <c r="FZ233" s="21"/>
      <c r="GA233" s="21"/>
      <c r="GB233" s="21"/>
      <c r="GC233" s="21"/>
      <c r="GD233" s="21"/>
      <c r="GE233" s="21"/>
      <c r="GF233" s="21"/>
      <c r="GG233" s="21"/>
      <c r="GH233" s="21"/>
      <c r="GI233" s="21"/>
      <c r="GJ233" s="21"/>
      <c r="GK233" s="21"/>
      <c r="GL233" s="21"/>
      <c r="GM233" s="21"/>
      <c r="GN233" s="21"/>
      <c r="GO233" s="21"/>
      <c r="GP233" s="21"/>
      <c r="GQ233" s="21"/>
      <c r="GR233" s="21"/>
      <c r="GS233" s="21"/>
      <c r="GT233" s="21"/>
      <c r="GU233" s="21"/>
      <c r="GV233" s="21"/>
      <c r="GW233" s="21"/>
      <c r="GX233" s="21"/>
      <c r="GY233" s="21"/>
      <c r="GZ233" s="21"/>
      <c r="HA233" s="21"/>
      <c r="HB233" s="21"/>
      <c r="HC233" s="21"/>
      <c r="HD233" s="21"/>
      <c r="HE233" s="21"/>
      <c r="HF233" s="21"/>
      <c r="HG233" s="21"/>
      <c r="HH233" s="21"/>
      <c r="HI233" s="21"/>
      <c r="HJ233" s="21"/>
      <c r="HK233" s="21"/>
      <c r="HL233" s="21"/>
      <c r="HM233" s="21"/>
      <c r="HN233" s="21"/>
      <c r="HO233" s="21"/>
      <c r="HP233" s="21"/>
      <c r="HQ233" s="21"/>
      <c r="HR233" s="21"/>
      <c r="HS233" s="21"/>
      <c r="HT233" s="21"/>
      <c r="HU233" s="21"/>
      <c r="HV233" s="21"/>
      <c r="HW233" s="21"/>
      <c r="HX233" s="21"/>
      <c r="HY233" s="21"/>
      <c r="HZ233" s="21"/>
      <c r="IA233" s="21"/>
      <c r="IB233" s="21"/>
      <c r="IC233" s="21"/>
      <c r="ID233" s="21"/>
      <c r="IE233" s="21"/>
      <c r="IF233" s="21"/>
      <c r="IG233" s="21"/>
      <c r="IH233" s="21"/>
      <c r="II233" s="21"/>
      <c r="IJ233" s="21"/>
      <c r="IK233" s="21"/>
      <c r="IL233" s="21"/>
      <c r="IM233" s="21"/>
      <c r="IN233" s="21"/>
      <c r="IO233" s="21"/>
    </row>
    <row r="234" spans="1:249" s="28" customFormat="1" ht="30.75" customHeight="1" x14ac:dyDescent="0.25">
      <c r="A234" s="52"/>
      <c r="B234" s="375" t="s">
        <v>280</v>
      </c>
      <c r="C234" s="375"/>
      <c r="D234" s="375"/>
      <c r="E234" s="375"/>
      <c r="F234" s="44"/>
      <c r="G234" s="330">
        <v>4.8</v>
      </c>
      <c r="H234" s="330">
        <v>5</v>
      </c>
      <c r="I234" s="33">
        <v>2004</v>
      </c>
      <c r="J234" s="330"/>
      <c r="K234" s="330"/>
      <c r="L234" s="33"/>
      <c r="M234" s="14" t="s">
        <v>268</v>
      </c>
      <c r="N234" s="25"/>
      <c r="O234" s="25"/>
      <c r="P234" s="25"/>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c r="FP234" s="21"/>
      <c r="FQ234" s="21"/>
      <c r="FR234" s="21"/>
      <c r="FS234" s="21"/>
      <c r="FT234" s="21"/>
      <c r="FU234" s="21"/>
      <c r="FV234" s="21"/>
      <c r="FW234" s="21"/>
      <c r="FX234" s="21"/>
      <c r="FY234" s="21"/>
      <c r="FZ234" s="21"/>
      <c r="GA234" s="21"/>
      <c r="GB234" s="21"/>
      <c r="GC234" s="21"/>
      <c r="GD234" s="21"/>
      <c r="GE234" s="21"/>
      <c r="GF234" s="21"/>
      <c r="GG234" s="21"/>
      <c r="GH234" s="21"/>
      <c r="GI234" s="21"/>
      <c r="GJ234" s="21"/>
      <c r="GK234" s="21"/>
      <c r="GL234" s="21"/>
      <c r="GM234" s="21"/>
      <c r="GN234" s="21"/>
      <c r="GO234" s="21"/>
      <c r="GP234" s="21"/>
      <c r="GQ234" s="21"/>
      <c r="GR234" s="21"/>
      <c r="GS234" s="21"/>
      <c r="GT234" s="21"/>
      <c r="GU234" s="21"/>
      <c r="GV234" s="21"/>
      <c r="GW234" s="21"/>
      <c r="GX234" s="21"/>
      <c r="GY234" s="21"/>
      <c r="GZ234" s="21"/>
      <c r="HA234" s="21"/>
      <c r="HB234" s="21"/>
      <c r="HC234" s="21"/>
      <c r="HD234" s="21"/>
      <c r="HE234" s="21"/>
      <c r="HF234" s="21"/>
      <c r="HG234" s="21"/>
      <c r="HH234" s="21"/>
      <c r="HI234" s="21"/>
      <c r="HJ234" s="21"/>
      <c r="HK234" s="21"/>
      <c r="HL234" s="21"/>
      <c r="HM234" s="21"/>
      <c r="HN234" s="21"/>
      <c r="HO234" s="21"/>
      <c r="HP234" s="21"/>
      <c r="HQ234" s="21"/>
      <c r="HR234" s="21"/>
      <c r="HS234" s="21"/>
      <c r="HT234" s="21"/>
      <c r="HU234" s="21"/>
      <c r="HV234" s="21"/>
      <c r="HW234" s="21"/>
      <c r="HX234" s="21"/>
      <c r="HY234" s="21"/>
      <c r="HZ234" s="21"/>
      <c r="IA234" s="21"/>
      <c r="IB234" s="21"/>
      <c r="IC234" s="21"/>
      <c r="ID234" s="21"/>
      <c r="IE234" s="21"/>
      <c r="IF234" s="21"/>
      <c r="IG234" s="21"/>
      <c r="IH234" s="21"/>
      <c r="II234" s="21"/>
      <c r="IJ234" s="21"/>
      <c r="IK234" s="21"/>
      <c r="IL234" s="21"/>
      <c r="IM234" s="21"/>
      <c r="IN234" s="21"/>
      <c r="IO234" s="21"/>
    </row>
    <row r="235" spans="1:249" s="28" customFormat="1" ht="30" customHeight="1" x14ac:dyDescent="0.25">
      <c r="A235" s="49"/>
      <c r="B235" s="375" t="s">
        <v>281</v>
      </c>
      <c r="C235" s="375"/>
      <c r="D235" s="375"/>
      <c r="E235" s="375"/>
      <c r="F235" s="44"/>
      <c r="G235" s="330">
        <v>19</v>
      </c>
      <c r="H235" s="330">
        <v>118</v>
      </c>
      <c r="I235" s="33">
        <v>2005</v>
      </c>
      <c r="J235" s="330"/>
      <c r="K235" s="330"/>
      <c r="L235" s="33"/>
      <c r="M235" s="14" t="s">
        <v>511</v>
      </c>
      <c r="N235" s="25"/>
      <c r="O235" s="25"/>
      <c r="P235" s="25"/>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c r="FP235" s="21"/>
      <c r="FQ235" s="21"/>
      <c r="FR235" s="21"/>
      <c r="FS235" s="21"/>
      <c r="FT235" s="21"/>
      <c r="FU235" s="21"/>
      <c r="FV235" s="21"/>
      <c r="FW235" s="21"/>
      <c r="FX235" s="21"/>
      <c r="FY235" s="21"/>
      <c r="FZ235" s="21"/>
      <c r="GA235" s="21"/>
      <c r="GB235" s="21"/>
      <c r="GC235" s="21"/>
      <c r="GD235" s="21"/>
      <c r="GE235" s="21"/>
      <c r="GF235" s="21"/>
      <c r="GG235" s="21"/>
      <c r="GH235" s="21"/>
      <c r="GI235" s="21"/>
      <c r="GJ235" s="21"/>
      <c r="GK235" s="21"/>
      <c r="GL235" s="21"/>
      <c r="GM235" s="21"/>
      <c r="GN235" s="21"/>
      <c r="GO235" s="21"/>
      <c r="GP235" s="21"/>
      <c r="GQ235" s="21"/>
      <c r="GR235" s="21"/>
      <c r="GS235" s="21"/>
      <c r="GT235" s="21"/>
      <c r="GU235" s="21"/>
      <c r="GV235" s="21"/>
      <c r="GW235" s="21"/>
      <c r="GX235" s="21"/>
      <c r="GY235" s="21"/>
      <c r="GZ235" s="21"/>
      <c r="HA235" s="21"/>
      <c r="HB235" s="21"/>
      <c r="HC235" s="21"/>
      <c r="HD235" s="21"/>
      <c r="HE235" s="21"/>
      <c r="HF235" s="21"/>
      <c r="HG235" s="21"/>
      <c r="HH235" s="21"/>
      <c r="HI235" s="21"/>
      <c r="HJ235" s="21"/>
      <c r="HK235" s="21"/>
      <c r="HL235" s="21"/>
      <c r="HM235" s="21"/>
      <c r="HN235" s="21"/>
      <c r="HO235" s="21"/>
      <c r="HP235" s="21"/>
      <c r="HQ235" s="21"/>
      <c r="HR235" s="21"/>
      <c r="HS235" s="21"/>
      <c r="HT235" s="21"/>
      <c r="HU235" s="21"/>
      <c r="HV235" s="21"/>
      <c r="HW235" s="21"/>
      <c r="HX235" s="21"/>
      <c r="HY235" s="21"/>
      <c r="HZ235" s="21"/>
      <c r="IA235" s="21"/>
      <c r="IB235" s="21"/>
      <c r="IC235" s="21"/>
      <c r="ID235" s="21"/>
      <c r="IE235" s="21"/>
      <c r="IF235" s="21"/>
      <c r="IG235" s="21"/>
      <c r="IH235" s="21"/>
      <c r="II235" s="21"/>
      <c r="IJ235" s="21"/>
      <c r="IK235" s="21"/>
      <c r="IL235" s="21"/>
      <c r="IM235" s="21"/>
      <c r="IN235" s="21"/>
      <c r="IO235" s="21"/>
    </row>
    <row r="236" spans="1:249" s="28" customFormat="1" ht="30" customHeight="1" x14ac:dyDescent="0.25">
      <c r="A236" s="51"/>
      <c r="B236" s="375" t="s">
        <v>282</v>
      </c>
      <c r="C236" s="375"/>
      <c r="D236" s="375"/>
      <c r="E236" s="375"/>
      <c r="F236" s="44"/>
      <c r="G236" s="360">
        <v>5</v>
      </c>
      <c r="H236" s="378"/>
      <c r="I236" s="33">
        <v>2004</v>
      </c>
      <c r="J236" s="330"/>
      <c r="K236" s="330"/>
      <c r="L236" s="33"/>
      <c r="M236" s="14" t="s">
        <v>283</v>
      </c>
      <c r="N236" s="25"/>
      <c r="O236" s="25"/>
      <c r="P236" s="25"/>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c r="FP236" s="21"/>
      <c r="FQ236" s="21"/>
      <c r="FR236" s="21"/>
      <c r="FS236" s="21"/>
      <c r="FT236" s="21"/>
      <c r="FU236" s="21"/>
      <c r="FV236" s="21"/>
      <c r="FW236" s="21"/>
      <c r="FX236" s="21"/>
      <c r="FY236" s="21"/>
      <c r="FZ236" s="21"/>
      <c r="GA236" s="21"/>
      <c r="GB236" s="21"/>
      <c r="GC236" s="21"/>
      <c r="GD236" s="21"/>
      <c r="GE236" s="21"/>
      <c r="GF236" s="21"/>
      <c r="GG236" s="21"/>
      <c r="GH236" s="21"/>
      <c r="GI236" s="21"/>
      <c r="GJ236" s="21"/>
      <c r="GK236" s="21"/>
      <c r="GL236" s="21"/>
      <c r="GM236" s="21"/>
      <c r="GN236" s="21"/>
      <c r="GO236" s="21"/>
      <c r="GP236" s="21"/>
      <c r="GQ236" s="21"/>
      <c r="GR236" s="21"/>
      <c r="GS236" s="21"/>
      <c r="GT236" s="21"/>
      <c r="GU236" s="21"/>
      <c r="GV236" s="21"/>
      <c r="GW236" s="21"/>
      <c r="GX236" s="21"/>
      <c r="GY236" s="21"/>
      <c r="GZ236" s="21"/>
      <c r="HA236" s="21"/>
      <c r="HB236" s="21"/>
      <c r="HC236" s="21"/>
      <c r="HD236" s="21"/>
      <c r="HE236" s="21"/>
      <c r="HF236" s="21"/>
      <c r="HG236" s="21"/>
      <c r="HH236" s="21"/>
      <c r="HI236" s="21"/>
      <c r="HJ236" s="21"/>
      <c r="HK236" s="21"/>
      <c r="HL236" s="21"/>
      <c r="HM236" s="21"/>
      <c r="HN236" s="21"/>
      <c r="HO236" s="21"/>
      <c r="HP236" s="21"/>
      <c r="HQ236" s="21"/>
      <c r="HR236" s="21"/>
      <c r="HS236" s="21"/>
      <c r="HT236" s="21"/>
      <c r="HU236" s="21"/>
      <c r="HV236" s="21"/>
      <c r="HW236" s="21"/>
      <c r="HX236" s="21"/>
      <c r="HY236" s="21"/>
      <c r="HZ236" s="21"/>
      <c r="IA236" s="21"/>
      <c r="IB236" s="21"/>
      <c r="IC236" s="21"/>
      <c r="ID236" s="21"/>
      <c r="IE236" s="21"/>
      <c r="IF236" s="21"/>
      <c r="IG236" s="21"/>
      <c r="IH236" s="21"/>
      <c r="II236" s="21"/>
      <c r="IJ236" s="21"/>
      <c r="IK236" s="21"/>
      <c r="IL236" s="21"/>
      <c r="IM236" s="21"/>
      <c r="IN236" s="21"/>
      <c r="IO236" s="21"/>
    </row>
    <row r="237" spans="1:249" s="65" customFormat="1" ht="15" customHeight="1" x14ac:dyDescent="0.25">
      <c r="A237" s="51"/>
      <c r="B237" s="376" t="s">
        <v>284</v>
      </c>
      <c r="C237" s="376"/>
      <c r="D237" s="376"/>
      <c r="E237" s="376"/>
      <c r="F237" s="45">
        <v>5</v>
      </c>
      <c r="G237" s="330">
        <v>3</v>
      </c>
      <c r="H237" s="330">
        <v>30</v>
      </c>
      <c r="I237" s="33">
        <v>2004</v>
      </c>
      <c r="J237" s="330"/>
      <c r="K237" s="330"/>
      <c r="L237" s="33"/>
      <c r="M237" s="55" t="s">
        <v>285</v>
      </c>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5"/>
      <c r="CB237" s="5"/>
      <c r="CC237" s="5"/>
      <c r="CD237" s="5"/>
      <c r="CE237" s="5"/>
      <c r="CF237" s="5"/>
      <c r="CG237" s="5"/>
      <c r="CH237" s="5"/>
      <c r="CI237" s="5"/>
      <c r="CJ237" s="5"/>
      <c r="CK237" s="5"/>
      <c r="CL237" s="5"/>
      <c r="CM237" s="5"/>
      <c r="CN237" s="5"/>
      <c r="CO237" s="5"/>
      <c r="CP237" s="5"/>
      <c r="CQ237" s="5"/>
      <c r="CR237" s="5"/>
      <c r="CS237" s="5"/>
      <c r="CT237" s="5"/>
      <c r="CU237" s="5"/>
      <c r="CV237" s="5"/>
      <c r="CW237" s="5"/>
      <c r="CX237" s="5"/>
      <c r="CY237" s="5"/>
      <c r="CZ237" s="5"/>
      <c r="DA237" s="5"/>
      <c r="DB237" s="5"/>
      <c r="DC237" s="5"/>
      <c r="DD237" s="5"/>
      <c r="DE237" s="5"/>
      <c r="DF237" s="5"/>
      <c r="DG237" s="5"/>
      <c r="DH237" s="5"/>
      <c r="DI237" s="5"/>
      <c r="DJ237" s="5"/>
      <c r="DK237" s="5"/>
      <c r="DL237" s="5"/>
      <c r="DM237" s="5"/>
      <c r="DN237" s="5"/>
      <c r="DO237" s="5"/>
      <c r="DP237" s="5"/>
      <c r="DQ237" s="5"/>
      <c r="DR237" s="5"/>
      <c r="DS237" s="5"/>
      <c r="DT237" s="5"/>
      <c r="DU237" s="5"/>
      <c r="DV237" s="5"/>
      <c r="DW237" s="5"/>
      <c r="DX237" s="5"/>
      <c r="DY237" s="5"/>
      <c r="DZ237" s="5"/>
      <c r="EA237" s="5"/>
      <c r="EB237" s="5"/>
      <c r="EC237" s="5"/>
      <c r="ED237" s="5"/>
      <c r="EE237" s="5"/>
      <c r="EF237" s="5"/>
      <c r="EG237" s="5"/>
      <c r="EH237" s="5"/>
      <c r="EI237" s="5"/>
      <c r="EJ237" s="5"/>
      <c r="EK237" s="5"/>
      <c r="EL237" s="5"/>
      <c r="EM237" s="5"/>
      <c r="EN237" s="5"/>
      <c r="EO237" s="5"/>
      <c r="EP237" s="5"/>
      <c r="EQ237" s="5"/>
      <c r="ER237" s="5"/>
      <c r="ES237" s="5"/>
      <c r="ET237" s="5"/>
      <c r="EU237" s="5"/>
      <c r="EV237" s="5"/>
      <c r="EW237" s="5"/>
      <c r="EX237" s="5"/>
      <c r="EY237" s="5"/>
      <c r="EZ237" s="5"/>
      <c r="FA237" s="5"/>
      <c r="FB237" s="5"/>
      <c r="FC237" s="5"/>
      <c r="FD237" s="5"/>
      <c r="FE237" s="5"/>
      <c r="FF237" s="5"/>
      <c r="FG237" s="5"/>
      <c r="FH237" s="5"/>
      <c r="FI237" s="5"/>
      <c r="FJ237" s="5"/>
      <c r="FK237" s="5"/>
      <c r="FL237" s="5"/>
      <c r="FM237" s="5"/>
      <c r="FN237" s="5"/>
      <c r="FO237" s="5"/>
      <c r="FP237" s="5"/>
      <c r="FQ237" s="5"/>
      <c r="FR237" s="5"/>
      <c r="FS237" s="5"/>
      <c r="FT237" s="5"/>
      <c r="FU237" s="5"/>
      <c r="FV237" s="5"/>
      <c r="FW237" s="5"/>
      <c r="FX237" s="5"/>
      <c r="FY237" s="5"/>
      <c r="FZ237" s="5"/>
      <c r="GA237" s="5"/>
      <c r="GB237" s="5"/>
      <c r="GC237" s="5"/>
      <c r="GD237" s="5"/>
      <c r="GE237" s="5"/>
      <c r="GF237" s="5"/>
      <c r="GG237" s="5"/>
      <c r="GH237" s="5"/>
      <c r="GI237" s="5"/>
      <c r="GJ237" s="5"/>
      <c r="GK237" s="5"/>
      <c r="GL237" s="5"/>
      <c r="GM237" s="5"/>
      <c r="GN237" s="5"/>
      <c r="GO237" s="5"/>
      <c r="GP237" s="5"/>
      <c r="GQ237" s="5"/>
      <c r="GR237" s="5"/>
      <c r="GS237" s="5"/>
      <c r="GT237" s="5"/>
      <c r="GU237" s="5"/>
      <c r="GV237" s="5"/>
      <c r="GW237" s="5"/>
      <c r="GX237" s="5"/>
      <c r="GY237" s="5"/>
      <c r="GZ237" s="5"/>
      <c r="HA237" s="5"/>
      <c r="HB237" s="5"/>
      <c r="HC237" s="5"/>
      <c r="HD237" s="5"/>
      <c r="HE237" s="5"/>
      <c r="HF237" s="5"/>
      <c r="HG237" s="5"/>
      <c r="HH237" s="5"/>
      <c r="HI237" s="5"/>
      <c r="HJ237" s="5"/>
      <c r="HK237" s="5"/>
      <c r="HL237" s="5"/>
      <c r="HM237" s="5"/>
      <c r="HN237" s="5"/>
      <c r="HO237" s="5"/>
      <c r="HP237" s="5"/>
      <c r="HQ237" s="5"/>
      <c r="HR237" s="5"/>
      <c r="HS237" s="5"/>
      <c r="HT237" s="5"/>
      <c r="HU237" s="5"/>
      <c r="HV237" s="5"/>
      <c r="HW237" s="5"/>
      <c r="HX237" s="5"/>
      <c r="HY237" s="5"/>
      <c r="HZ237" s="5"/>
      <c r="IA237" s="5"/>
      <c r="IB237" s="5"/>
      <c r="IC237" s="5"/>
      <c r="ID237" s="5"/>
      <c r="IE237" s="5"/>
      <c r="IF237" s="5"/>
      <c r="IG237" s="5"/>
      <c r="IH237" s="5"/>
      <c r="II237" s="5"/>
      <c r="IJ237" s="5"/>
      <c r="IK237" s="5"/>
      <c r="IL237" s="5"/>
      <c r="IM237" s="5"/>
      <c r="IN237" s="5"/>
      <c r="IO237" s="5"/>
    </row>
    <row r="238" spans="1:249" s="28" customFormat="1" ht="30" customHeight="1" x14ac:dyDescent="0.25">
      <c r="A238" s="50"/>
      <c r="B238" s="375" t="s">
        <v>286</v>
      </c>
      <c r="C238" s="375"/>
      <c r="D238" s="375"/>
      <c r="E238" s="375"/>
      <c r="F238" s="44"/>
      <c r="G238" s="330"/>
      <c r="H238" s="331"/>
      <c r="I238" s="33"/>
      <c r="J238" s="330">
        <v>0.5</v>
      </c>
      <c r="K238" s="330">
        <v>40</v>
      </c>
      <c r="L238" s="33">
        <v>2004</v>
      </c>
      <c r="M238" s="14" t="s">
        <v>268</v>
      </c>
      <c r="N238" s="25"/>
      <c r="O238" s="25"/>
      <c r="P238" s="25"/>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c r="FP238" s="21"/>
      <c r="FQ238" s="21"/>
      <c r="FR238" s="21"/>
      <c r="FS238" s="21"/>
      <c r="FT238" s="21"/>
      <c r="FU238" s="21"/>
      <c r="FV238" s="21"/>
      <c r="FW238" s="21"/>
      <c r="FX238" s="21"/>
      <c r="FY238" s="21"/>
      <c r="FZ238" s="21"/>
      <c r="GA238" s="21"/>
      <c r="GB238" s="21"/>
      <c r="GC238" s="21"/>
      <c r="GD238" s="21"/>
      <c r="GE238" s="21"/>
      <c r="GF238" s="21"/>
      <c r="GG238" s="21"/>
      <c r="GH238" s="21"/>
      <c r="GI238" s="21"/>
      <c r="GJ238" s="21"/>
      <c r="GK238" s="21"/>
      <c r="GL238" s="21"/>
      <c r="GM238" s="21"/>
      <c r="GN238" s="21"/>
      <c r="GO238" s="21"/>
      <c r="GP238" s="21"/>
      <c r="GQ238" s="21"/>
      <c r="GR238" s="21"/>
      <c r="GS238" s="21"/>
      <c r="GT238" s="21"/>
      <c r="GU238" s="21"/>
      <c r="GV238" s="21"/>
      <c r="GW238" s="21"/>
      <c r="GX238" s="21"/>
      <c r="GY238" s="21"/>
      <c r="GZ238" s="21"/>
      <c r="HA238" s="21"/>
      <c r="HB238" s="21"/>
      <c r="HC238" s="21"/>
      <c r="HD238" s="21"/>
      <c r="HE238" s="21"/>
      <c r="HF238" s="21"/>
      <c r="HG238" s="21"/>
      <c r="HH238" s="21"/>
      <c r="HI238" s="21"/>
      <c r="HJ238" s="21"/>
      <c r="HK238" s="21"/>
      <c r="HL238" s="21"/>
      <c r="HM238" s="21"/>
      <c r="HN238" s="21"/>
      <c r="HO238" s="21"/>
      <c r="HP238" s="21"/>
      <c r="HQ238" s="21"/>
      <c r="HR238" s="21"/>
      <c r="HS238" s="21"/>
      <c r="HT238" s="21"/>
      <c r="HU238" s="21"/>
      <c r="HV238" s="21"/>
      <c r="HW238" s="21"/>
      <c r="HX238" s="21"/>
      <c r="HY238" s="21"/>
      <c r="HZ238" s="21"/>
      <c r="IA238" s="21"/>
      <c r="IB238" s="21"/>
      <c r="IC238" s="21"/>
      <c r="ID238" s="21"/>
      <c r="IE238" s="21"/>
      <c r="IF238" s="21"/>
      <c r="IG238" s="21"/>
      <c r="IH238" s="21"/>
      <c r="II238" s="21"/>
      <c r="IJ238" s="21"/>
      <c r="IK238" s="21"/>
      <c r="IL238" s="21"/>
      <c r="IM238" s="21"/>
      <c r="IN238" s="21"/>
      <c r="IO238" s="21"/>
    </row>
    <row r="239" spans="1:249" s="28" customFormat="1" ht="15" customHeight="1" x14ac:dyDescent="0.25">
      <c r="A239" s="51"/>
      <c r="B239" s="375" t="s">
        <v>513</v>
      </c>
      <c r="C239" s="375"/>
      <c r="D239" s="375"/>
      <c r="E239" s="375"/>
      <c r="F239" s="44"/>
      <c r="G239" s="330"/>
      <c r="H239" s="330"/>
      <c r="I239" s="33"/>
      <c r="J239" s="330">
        <v>26</v>
      </c>
      <c r="K239" s="330">
        <v>62</v>
      </c>
      <c r="L239" s="33">
        <v>2004</v>
      </c>
      <c r="M239" s="14" t="s">
        <v>268</v>
      </c>
      <c r="N239" s="25"/>
      <c r="O239" s="25"/>
      <c r="P239" s="25"/>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c r="FP239" s="21"/>
      <c r="FQ239" s="21"/>
      <c r="FR239" s="21"/>
      <c r="FS239" s="21"/>
      <c r="FT239" s="21"/>
      <c r="FU239" s="21"/>
      <c r="FV239" s="21"/>
      <c r="FW239" s="21"/>
      <c r="FX239" s="21"/>
      <c r="FY239" s="21"/>
      <c r="FZ239" s="21"/>
      <c r="GA239" s="21"/>
      <c r="GB239" s="21"/>
      <c r="GC239" s="21"/>
      <c r="GD239" s="21"/>
      <c r="GE239" s="21"/>
      <c r="GF239" s="21"/>
      <c r="GG239" s="21"/>
      <c r="GH239" s="21"/>
      <c r="GI239" s="21"/>
      <c r="GJ239" s="21"/>
      <c r="GK239" s="21"/>
      <c r="GL239" s="21"/>
      <c r="GM239" s="21"/>
      <c r="GN239" s="21"/>
      <c r="GO239" s="21"/>
      <c r="GP239" s="21"/>
      <c r="GQ239" s="21"/>
      <c r="GR239" s="21"/>
      <c r="GS239" s="21"/>
      <c r="GT239" s="21"/>
      <c r="GU239" s="21"/>
      <c r="GV239" s="21"/>
      <c r="GW239" s="21"/>
      <c r="GX239" s="21"/>
      <c r="GY239" s="21"/>
      <c r="GZ239" s="21"/>
      <c r="HA239" s="21"/>
      <c r="HB239" s="21"/>
      <c r="HC239" s="21"/>
      <c r="HD239" s="21"/>
      <c r="HE239" s="21"/>
      <c r="HF239" s="21"/>
      <c r="HG239" s="21"/>
      <c r="HH239" s="21"/>
      <c r="HI239" s="21"/>
      <c r="HJ239" s="21"/>
      <c r="HK239" s="21"/>
      <c r="HL239" s="21"/>
      <c r="HM239" s="21"/>
      <c r="HN239" s="21"/>
      <c r="HO239" s="21"/>
      <c r="HP239" s="21"/>
      <c r="HQ239" s="21"/>
      <c r="HR239" s="21"/>
      <c r="HS239" s="21"/>
      <c r="HT239" s="21"/>
      <c r="HU239" s="21"/>
      <c r="HV239" s="21"/>
      <c r="HW239" s="21"/>
      <c r="HX239" s="21"/>
      <c r="HY239" s="21"/>
      <c r="HZ239" s="21"/>
      <c r="IA239" s="21"/>
      <c r="IB239" s="21"/>
      <c r="IC239" s="21"/>
      <c r="ID239" s="21"/>
      <c r="IE239" s="21"/>
      <c r="IF239" s="21"/>
      <c r="IG239" s="21"/>
      <c r="IH239" s="21"/>
      <c r="II239" s="21"/>
      <c r="IJ239" s="21"/>
      <c r="IK239" s="21"/>
      <c r="IL239" s="21"/>
      <c r="IM239" s="21"/>
      <c r="IN239" s="21"/>
      <c r="IO239" s="21"/>
    </row>
    <row r="240" spans="1:249" s="28" customFormat="1" ht="30" customHeight="1" x14ac:dyDescent="0.25">
      <c r="A240" s="52"/>
      <c r="B240" s="375" t="s">
        <v>288</v>
      </c>
      <c r="C240" s="375"/>
      <c r="D240" s="375"/>
      <c r="E240" s="375"/>
      <c r="F240" s="44">
        <v>3</v>
      </c>
      <c r="G240" s="330">
        <v>0.5</v>
      </c>
      <c r="H240" s="330">
        <v>0.9</v>
      </c>
      <c r="I240" s="33">
        <v>2003</v>
      </c>
      <c r="J240" s="330"/>
      <c r="K240" s="330"/>
      <c r="L240" s="33"/>
      <c r="M240" s="14" t="s">
        <v>239</v>
      </c>
      <c r="N240" s="25"/>
      <c r="O240" s="25"/>
      <c r="P240" s="25"/>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c r="FP240" s="21"/>
      <c r="FQ240" s="21"/>
      <c r="FR240" s="21"/>
      <c r="FS240" s="21"/>
      <c r="FT240" s="21"/>
      <c r="FU240" s="21"/>
      <c r="FV240" s="21"/>
      <c r="FW240" s="21"/>
      <c r="FX240" s="21"/>
      <c r="FY240" s="21"/>
      <c r="FZ240" s="21"/>
      <c r="GA240" s="21"/>
      <c r="GB240" s="21"/>
      <c r="GC240" s="21"/>
      <c r="GD240" s="21"/>
      <c r="GE240" s="21"/>
      <c r="GF240" s="21"/>
      <c r="GG240" s="21"/>
      <c r="GH240" s="21"/>
      <c r="GI240" s="21"/>
      <c r="GJ240" s="21"/>
      <c r="GK240" s="21"/>
      <c r="GL240" s="21"/>
      <c r="GM240" s="21"/>
      <c r="GN240" s="21"/>
      <c r="GO240" s="21"/>
      <c r="GP240" s="21"/>
      <c r="GQ240" s="21"/>
      <c r="GR240" s="21"/>
      <c r="GS240" s="21"/>
      <c r="GT240" s="21"/>
      <c r="GU240" s="21"/>
      <c r="GV240" s="21"/>
      <c r="GW240" s="21"/>
      <c r="GX240" s="21"/>
      <c r="GY240" s="21"/>
      <c r="GZ240" s="21"/>
      <c r="HA240" s="21"/>
      <c r="HB240" s="21"/>
      <c r="HC240" s="21"/>
      <c r="HD240" s="21"/>
      <c r="HE240" s="21"/>
      <c r="HF240" s="21"/>
      <c r="HG240" s="21"/>
      <c r="HH240" s="21"/>
      <c r="HI240" s="21"/>
      <c r="HJ240" s="21"/>
      <c r="HK240" s="21"/>
      <c r="HL240" s="21"/>
      <c r="HM240" s="21"/>
      <c r="HN240" s="21"/>
      <c r="HO240" s="21"/>
      <c r="HP240" s="21"/>
      <c r="HQ240" s="21"/>
      <c r="HR240" s="21"/>
      <c r="HS240" s="21"/>
      <c r="HT240" s="21"/>
      <c r="HU240" s="21"/>
      <c r="HV240" s="21"/>
      <c r="HW240" s="21"/>
      <c r="HX240" s="21"/>
      <c r="HY240" s="21"/>
      <c r="HZ240" s="21"/>
      <c r="IA240" s="21"/>
      <c r="IB240" s="21"/>
      <c r="IC240" s="21"/>
      <c r="ID240" s="21"/>
      <c r="IE240" s="21"/>
      <c r="IF240" s="21"/>
      <c r="IG240" s="21"/>
      <c r="IH240" s="21"/>
      <c r="II240" s="21"/>
      <c r="IJ240" s="21"/>
      <c r="IK240" s="21"/>
      <c r="IL240" s="21"/>
      <c r="IM240" s="21"/>
      <c r="IN240" s="21"/>
      <c r="IO240" s="21"/>
    </row>
    <row r="241" spans="1:249" s="28" customFormat="1" x14ac:dyDescent="0.25">
      <c r="A241" s="57"/>
      <c r="B241" s="372" t="s">
        <v>289</v>
      </c>
      <c r="C241" s="372"/>
      <c r="D241" s="372"/>
      <c r="E241" s="372"/>
      <c r="F241" s="380"/>
      <c r="G241" s="380"/>
      <c r="H241" s="380"/>
      <c r="I241" s="380"/>
      <c r="J241" s="373"/>
      <c r="K241" s="373"/>
      <c r="L241" s="373"/>
      <c r="M241" s="374"/>
      <c r="N241" s="25"/>
      <c r="O241" s="25"/>
      <c r="P241" s="25"/>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c r="FP241" s="21"/>
      <c r="FQ241" s="21"/>
      <c r="FR241" s="21"/>
      <c r="FS241" s="21"/>
      <c r="FT241" s="21"/>
      <c r="FU241" s="21"/>
      <c r="FV241" s="21"/>
      <c r="FW241" s="21"/>
      <c r="FX241" s="21"/>
      <c r="FY241" s="21"/>
      <c r="FZ241" s="21"/>
      <c r="GA241" s="21"/>
      <c r="GB241" s="21"/>
      <c r="GC241" s="21"/>
      <c r="GD241" s="21"/>
      <c r="GE241" s="21"/>
      <c r="GF241" s="21"/>
      <c r="GG241" s="21"/>
      <c r="GH241" s="21"/>
      <c r="GI241" s="21"/>
      <c r="GJ241" s="21"/>
      <c r="GK241" s="21"/>
      <c r="GL241" s="21"/>
      <c r="GM241" s="21"/>
      <c r="GN241" s="21"/>
      <c r="GO241" s="21"/>
      <c r="GP241" s="21"/>
      <c r="GQ241" s="21"/>
      <c r="GR241" s="21"/>
      <c r="GS241" s="21"/>
      <c r="GT241" s="21"/>
      <c r="GU241" s="21"/>
      <c r="GV241" s="21"/>
      <c r="GW241" s="21"/>
      <c r="GX241" s="21"/>
      <c r="GY241" s="21"/>
      <c r="GZ241" s="21"/>
      <c r="HA241" s="21"/>
      <c r="HB241" s="21"/>
      <c r="HC241" s="21"/>
      <c r="HD241" s="21"/>
      <c r="HE241" s="21"/>
      <c r="HF241" s="21"/>
      <c r="HG241" s="21"/>
      <c r="HH241" s="21"/>
      <c r="HI241" s="21"/>
      <c r="HJ241" s="21"/>
      <c r="HK241" s="21"/>
      <c r="HL241" s="21"/>
      <c r="HM241" s="21"/>
      <c r="HN241" s="21"/>
      <c r="HO241" s="21"/>
      <c r="HP241" s="21"/>
      <c r="HQ241" s="21"/>
      <c r="HR241" s="21"/>
      <c r="HS241" s="21"/>
      <c r="HT241" s="21"/>
      <c r="HU241" s="21"/>
      <c r="HV241" s="21"/>
      <c r="HW241" s="21"/>
      <c r="HX241" s="21"/>
      <c r="HY241" s="21"/>
      <c r="HZ241" s="21"/>
      <c r="IA241" s="21"/>
      <c r="IB241" s="21"/>
      <c r="IC241" s="21"/>
      <c r="ID241" s="21"/>
      <c r="IE241" s="21"/>
      <c r="IF241" s="21"/>
      <c r="IG241" s="21"/>
      <c r="IH241" s="21"/>
      <c r="II241" s="21"/>
      <c r="IJ241" s="21"/>
      <c r="IK241" s="21"/>
      <c r="IL241" s="21"/>
      <c r="IM241" s="21"/>
      <c r="IN241" s="21"/>
      <c r="IO241" s="21"/>
    </row>
    <row r="242" spans="1:249" s="28" customFormat="1" ht="30" customHeight="1" x14ac:dyDescent="0.25">
      <c r="A242" s="49"/>
      <c r="B242" s="375" t="s">
        <v>290</v>
      </c>
      <c r="C242" s="375"/>
      <c r="D242" s="375"/>
      <c r="E242" s="375"/>
      <c r="F242" s="44"/>
      <c r="G242" s="330"/>
      <c r="H242" s="330"/>
      <c r="I242" s="33"/>
      <c r="J242" s="330">
        <v>0.5</v>
      </c>
      <c r="K242" s="330">
        <v>5</v>
      </c>
      <c r="L242" s="33">
        <v>2004</v>
      </c>
      <c r="M242" s="14" t="s">
        <v>268</v>
      </c>
      <c r="N242" s="25"/>
      <c r="O242" s="25"/>
      <c r="P242" s="25"/>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c r="FP242" s="21"/>
      <c r="FQ242" s="21"/>
      <c r="FR242" s="21"/>
      <c r="FS242" s="21"/>
      <c r="FT242" s="21"/>
      <c r="FU242" s="21"/>
      <c r="FV242" s="21"/>
      <c r="FW242" s="21"/>
      <c r="FX242" s="21"/>
      <c r="FY242" s="21"/>
      <c r="FZ242" s="21"/>
      <c r="GA242" s="21"/>
      <c r="GB242" s="21"/>
      <c r="GC242" s="21"/>
      <c r="GD242" s="21"/>
      <c r="GE242" s="21"/>
      <c r="GF242" s="21"/>
      <c r="GG242" s="21"/>
      <c r="GH242" s="21"/>
      <c r="GI242" s="21"/>
      <c r="GJ242" s="21"/>
      <c r="GK242" s="21"/>
      <c r="GL242" s="21"/>
      <c r="GM242" s="21"/>
      <c r="GN242" s="21"/>
      <c r="GO242" s="21"/>
      <c r="GP242" s="21"/>
      <c r="GQ242" s="21"/>
      <c r="GR242" s="21"/>
      <c r="GS242" s="21"/>
      <c r="GT242" s="21"/>
      <c r="GU242" s="21"/>
      <c r="GV242" s="21"/>
      <c r="GW242" s="21"/>
      <c r="GX242" s="21"/>
      <c r="GY242" s="21"/>
      <c r="GZ242" s="21"/>
      <c r="HA242" s="21"/>
      <c r="HB242" s="21"/>
      <c r="HC242" s="21"/>
      <c r="HD242" s="21"/>
      <c r="HE242" s="21"/>
      <c r="HF242" s="21"/>
      <c r="HG242" s="21"/>
      <c r="HH242" s="21"/>
      <c r="HI242" s="21"/>
      <c r="HJ242" s="21"/>
      <c r="HK242" s="21"/>
      <c r="HL242" s="21"/>
      <c r="HM242" s="21"/>
      <c r="HN242" s="21"/>
      <c r="HO242" s="21"/>
      <c r="HP242" s="21"/>
      <c r="HQ242" s="21"/>
      <c r="HR242" s="21"/>
      <c r="HS242" s="21"/>
      <c r="HT242" s="21"/>
      <c r="HU242" s="21"/>
      <c r="HV242" s="21"/>
      <c r="HW242" s="21"/>
      <c r="HX242" s="21"/>
      <c r="HY242" s="21"/>
      <c r="HZ242" s="21"/>
      <c r="IA242" s="21"/>
      <c r="IB242" s="21"/>
      <c r="IC242" s="21"/>
      <c r="ID242" s="21"/>
      <c r="IE242" s="21"/>
      <c r="IF242" s="21"/>
      <c r="IG242" s="21"/>
      <c r="IH242" s="21"/>
      <c r="II242" s="21"/>
      <c r="IJ242" s="21"/>
      <c r="IK242" s="21"/>
      <c r="IL242" s="21"/>
      <c r="IM242" s="21"/>
      <c r="IN242" s="21"/>
      <c r="IO242" s="21"/>
    </row>
    <row r="243" spans="1:249" s="28" customFormat="1" ht="28.5" x14ac:dyDescent="0.25">
      <c r="A243" s="49"/>
      <c r="B243" s="375" t="s">
        <v>291</v>
      </c>
      <c r="C243" s="375"/>
      <c r="D243" s="375"/>
      <c r="E243" s="375"/>
      <c r="F243" s="44"/>
      <c r="G243" s="330"/>
      <c r="H243" s="330"/>
      <c r="I243" s="33"/>
      <c r="J243" s="330">
        <v>52</v>
      </c>
      <c r="K243" s="330">
        <v>128</v>
      </c>
      <c r="L243" s="33">
        <v>2004</v>
      </c>
      <c r="M243" s="14" t="s">
        <v>518</v>
      </c>
      <c r="N243" s="25"/>
      <c r="O243" s="25"/>
      <c r="P243" s="25"/>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c r="FP243" s="21"/>
      <c r="FQ243" s="21"/>
      <c r="FR243" s="21"/>
      <c r="FS243" s="21"/>
      <c r="FT243" s="21"/>
      <c r="FU243" s="21"/>
      <c r="FV243" s="21"/>
      <c r="FW243" s="21"/>
      <c r="FX243" s="21"/>
      <c r="FY243" s="21"/>
      <c r="FZ243" s="21"/>
      <c r="GA243" s="21"/>
      <c r="GB243" s="21"/>
      <c r="GC243" s="21"/>
      <c r="GD243" s="21"/>
      <c r="GE243" s="21"/>
      <c r="GF243" s="21"/>
      <c r="GG243" s="21"/>
      <c r="GH243" s="21"/>
      <c r="GI243" s="21"/>
      <c r="GJ243" s="21"/>
      <c r="GK243" s="21"/>
      <c r="GL243" s="21"/>
      <c r="GM243" s="21"/>
      <c r="GN243" s="21"/>
      <c r="GO243" s="21"/>
      <c r="GP243" s="21"/>
      <c r="GQ243" s="21"/>
      <c r="GR243" s="21"/>
      <c r="GS243" s="21"/>
      <c r="GT243" s="21"/>
      <c r="GU243" s="21"/>
      <c r="GV243" s="21"/>
      <c r="GW243" s="21"/>
      <c r="GX243" s="21"/>
      <c r="GY243" s="21"/>
      <c r="GZ243" s="21"/>
      <c r="HA243" s="21"/>
      <c r="HB243" s="21"/>
      <c r="HC243" s="21"/>
      <c r="HD243" s="21"/>
      <c r="HE243" s="21"/>
      <c r="HF243" s="21"/>
      <c r="HG243" s="21"/>
      <c r="HH243" s="21"/>
      <c r="HI243" s="21"/>
      <c r="HJ243" s="21"/>
      <c r="HK243" s="21"/>
      <c r="HL243" s="21"/>
      <c r="HM243" s="21"/>
      <c r="HN243" s="21"/>
      <c r="HO243" s="21"/>
      <c r="HP243" s="21"/>
      <c r="HQ243" s="21"/>
      <c r="HR243" s="21"/>
      <c r="HS243" s="21"/>
      <c r="HT243" s="21"/>
      <c r="HU243" s="21"/>
      <c r="HV243" s="21"/>
      <c r="HW243" s="21"/>
      <c r="HX243" s="21"/>
      <c r="HY243" s="21"/>
      <c r="HZ243" s="21"/>
      <c r="IA243" s="21"/>
      <c r="IB243" s="21"/>
      <c r="IC243" s="21"/>
      <c r="ID243" s="21"/>
      <c r="IE243" s="21"/>
      <c r="IF243" s="21"/>
      <c r="IG243" s="21"/>
      <c r="IH243" s="21"/>
      <c r="II243" s="21"/>
      <c r="IJ243" s="21"/>
      <c r="IK243" s="21"/>
      <c r="IL243" s="21"/>
      <c r="IM243" s="21"/>
      <c r="IN243" s="21"/>
      <c r="IO243" s="21"/>
    </row>
    <row r="244" spans="1:249" s="28" customFormat="1" ht="30" customHeight="1" x14ac:dyDescent="0.25">
      <c r="A244" s="52"/>
      <c r="B244" s="375" t="s">
        <v>292</v>
      </c>
      <c r="C244" s="375"/>
      <c r="D244" s="375"/>
      <c r="E244" s="375"/>
      <c r="F244" s="44"/>
      <c r="G244" s="330"/>
      <c r="H244" s="330"/>
      <c r="I244" s="33"/>
      <c r="J244" s="330">
        <v>10</v>
      </c>
      <c r="K244" s="330">
        <v>36</v>
      </c>
      <c r="L244" s="33">
        <v>2004</v>
      </c>
      <c r="M244" s="14" t="s">
        <v>239</v>
      </c>
      <c r="N244" s="25"/>
      <c r="O244" s="25"/>
      <c r="P244" s="25"/>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c r="FP244" s="21"/>
      <c r="FQ244" s="21"/>
      <c r="FR244" s="21"/>
      <c r="FS244" s="21"/>
      <c r="FT244" s="21"/>
      <c r="FU244" s="21"/>
      <c r="FV244" s="21"/>
      <c r="FW244" s="21"/>
      <c r="FX244" s="21"/>
      <c r="FY244" s="21"/>
      <c r="FZ244" s="21"/>
      <c r="GA244" s="21"/>
      <c r="GB244" s="21"/>
      <c r="GC244" s="21"/>
      <c r="GD244" s="21"/>
      <c r="GE244" s="21"/>
      <c r="GF244" s="21"/>
      <c r="GG244" s="21"/>
      <c r="GH244" s="21"/>
      <c r="GI244" s="21"/>
      <c r="GJ244" s="21"/>
      <c r="GK244" s="21"/>
      <c r="GL244" s="21"/>
      <c r="GM244" s="21"/>
      <c r="GN244" s="21"/>
      <c r="GO244" s="21"/>
      <c r="GP244" s="21"/>
      <c r="GQ244" s="21"/>
      <c r="GR244" s="21"/>
      <c r="GS244" s="21"/>
      <c r="GT244" s="21"/>
      <c r="GU244" s="21"/>
      <c r="GV244" s="21"/>
      <c r="GW244" s="21"/>
      <c r="GX244" s="21"/>
      <c r="GY244" s="21"/>
      <c r="GZ244" s="21"/>
      <c r="HA244" s="21"/>
      <c r="HB244" s="21"/>
      <c r="HC244" s="21"/>
      <c r="HD244" s="21"/>
      <c r="HE244" s="21"/>
      <c r="HF244" s="21"/>
      <c r="HG244" s="21"/>
      <c r="HH244" s="21"/>
      <c r="HI244" s="21"/>
      <c r="HJ244" s="21"/>
      <c r="HK244" s="21"/>
      <c r="HL244" s="21"/>
      <c r="HM244" s="21"/>
      <c r="HN244" s="21"/>
      <c r="HO244" s="21"/>
      <c r="HP244" s="21"/>
      <c r="HQ244" s="21"/>
      <c r="HR244" s="21"/>
      <c r="HS244" s="21"/>
      <c r="HT244" s="21"/>
      <c r="HU244" s="21"/>
      <c r="HV244" s="21"/>
      <c r="HW244" s="21"/>
      <c r="HX244" s="21"/>
      <c r="HY244" s="21"/>
      <c r="HZ244" s="21"/>
      <c r="IA244" s="21"/>
      <c r="IB244" s="21"/>
      <c r="IC244" s="21"/>
      <c r="ID244" s="21"/>
      <c r="IE244" s="21"/>
      <c r="IF244" s="21"/>
      <c r="IG244" s="21"/>
      <c r="IH244" s="21"/>
      <c r="II244" s="21"/>
      <c r="IJ244" s="21"/>
      <c r="IK244" s="21"/>
      <c r="IL244" s="21"/>
      <c r="IM244" s="21"/>
      <c r="IN244" s="21"/>
      <c r="IO244" s="21"/>
    </row>
    <row r="245" spans="1:249" s="28" customFormat="1" ht="15" customHeight="1" x14ac:dyDescent="0.25">
      <c r="A245" s="52"/>
      <c r="B245" s="375" t="s">
        <v>293</v>
      </c>
      <c r="C245" s="375"/>
      <c r="D245" s="375"/>
      <c r="E245" s="375"/>
      <c r="F245" s="44"/>
      <c r="G245" s="330"/>
      <c r="H245" s="330"/>
      <c r="I245" s="33"/>
      <c r="J245" s="360">
        <v>15</v>
      </c>
      <c r="K245" s="360"/>
      <c r="L245" s="33">
        <v>2005</v>
      </c>
      <c r="M245" s="14" t="s">
        <v>294</v>
      </c>
      <c r="N245" s="25"/>
      <c r="O245" s="25"/>
      <c r="P245" s="25"/>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c r="FP245" s="21"/>
      <c r="FQ245" s="21"/>
      <c r="FR245" s="21"/>
      <c r="FS245" s="21"/>
      <c r="FT245" s="21"/>
      <c r="FU245" s="21"/>
      <c r="FV245" s="21"/>
      <c r="FW245" s="21"/>
      <c r="FX245" s="21"/>
      <c r="FY245" s="21"/>
      <c r="FZ245" s="21"/>
      <c r="GA245" s="21"/>
      <c r="GB245" s="21"/>
      <c r="GC245" s="21"/>
      <c r="GD245" s="21"/>
      <c r="GE245" s="21"/>
      <c r="GF245" s="21"/>
      <c r="GG245" s="21"/>
      <c r="GH245" s="21"/>
      <c r="GI245" s="21"/>
      <c r="GJ245" s="21"/>
      <c r="GK245" s="21"/>
      <c r="GL245" s="21"/>
      <c r="GM245" s="21"/>
      <c r="GN245" s="21"/>
      <c r="GO245" s="21"/>
      <c r="GP245" s="21"/>
      <c r="GQ245" s="21"/>
      <c r="GR245" s="21"/>
      <c r="GS245" s="21"/>
      <c r="GT245" s="21"/>
      <c r="GU245" s="21"/>
      <c r="GV245" s="21"/>
      <c r="GW245" s="21"/>
      <c r="GX245" s="21"/>
      <c r="GY245" s="21"/>
      <c r="GZ245" s="21"/>
      <c r="HA245" s="21"/>
      <c r="HB245" s="21"/>
      <c r="HC245" s="21"/>
      <c r="HD245" s="21"/>
      <c r="HE245" s="21"/>
      <c r="HF245" s="21"/>
      <c r="HG245" s="21"/>
      <c r="HH245" s="21"/>
      <c r="HI245" s="21"/>
      <c r="HJ245" s="21"/>
      <c r="HK245" s="21"/>
      <c r="HL245" s="21"/>
      <c r="HM245" s="21"/>
      <c r="HN245" s="21"/>
      <c r="HO245" s="21"/>
      <c r="HP245" s="21"/>
      <c r="HQ245" s="21"/>
      <c r="HR245" s="21"/>
      <c r="HS245" s="21"/>
      <c r="HT245" s="21"/>
      <c r="HU245" s="21"/>
      <c r="HV245" s="21"/>
      <c r="HW245" s="21"/>
      <c r="HX245" s="21"/>
      <c r="HY245" s="21"/>
      <c r="HZ245" s="21"/>
      <c r="IA245" s="21"/>
      <c r="IB245" s="21"/>
      <c r="IC245" s="21"/>
      <c r="ID245" s="21"/>
      <c r="IE245" s="21"/>
      <c r="IF245" s="21"/>
      <c r="IG245" s="21"/>
      <c r="IH245" s="21"/>
      <c r="II245" s="21"/>
      <c r="IJ245" s="21"/>
      <c r="IK245" s="21"/>
      <c r="IL245" s="21"/>
      <c r="IM245" s="21"/>
      <c r="IN245" s="21"/>
      <c r="IO245" s="21"/>
    </row>
    <row r="246" spans="1:249" s="28" customFormat="1" ht="30.75" customHeight="1" x14ac:dyDescent="0.25">
      <c r="A246" s="52"/>
      <c r="B246" s="375" t="s">
        <v>515</v>
      </c>
      <c r="C246" s="375"/>
      <c r="D246" s="375"/>
      <c r="E246" s="375"/>
      <c r="F246" s="44">
        <v>10</v>
      </c>
      <c r="G246" s="330">
        <v>50</v>
      </c>
      <c r="H246" s="330">
        <v>99</v>
      </c>
      <c r="I246" s="33">
        <v>2004</v>
      </c>
      <c r="J246" s="330"/>
      <c r="K246" s="330"/>
      <c r="L246" s="33"/>
      <c r="M246" s="14" t="s">
        <v>239</v>
      </c>
      <c r="N246" s="25"/>
      <c r="O246" s="25"/>
      <c r="P246" s="25"/>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c r="FP246" s="21"/>
      <c r="FQ246" s="21"/>
      <c r="FR246" s="21"/>
      <c r="FS246" s="21"/>
      <c r="FT246" s="21"/>
      <c r="FU246" s="21"/>
      <c r="FV246" s="21"/>
      <c r="FW246" s="21"/>
      <c r="FX246" s="21"/>
      <c r="FY246" s="21"/>
      <c r="FZ246" s="21"/>
      <c r="GA246" s="21"/>
      <c r="GB246" s="21"/>
      <c r="GC246" s="21"/>
      <c r="GD246" s="21"/>
      <c r="GE246" s="21"/>
      <c r="GF246" s="21"/>
      <c r="GG246" s="21"/>
      <c r="GH246" s="21"/>
      <c r="GI246" s="21"/>
      <c r="GJ246" s="21"/>
      <c r="GK246" s="21"/>
      <c r="GL246" s="21"/>
      <c r="GM246" s="21"/>
      <c r="GN246" s="21"/>
      <c r="GO246" s="21"/>
      <c r="GP246" s="21"/>
      <c r="GQ246" s="21"/>
      <c r="GR246" s="21"/>
      <c r="GS246" s="21"/>
      <c r="GT246" s="21"/>
      <c r="GU246" s="21"/>
      <c r="GV246" s="21"/>
      <c r="GW246" s="21"/>
      <c r="GX246" s="21"/>
      <c r="GY246" s="21"/>
      <c r="GZ246" s="21"/>
      <c r="HA246" s="21"/>
      <c r="HB246" s="21"/>
      <c r="HC246" s="21"/>
      <c r="HD246" s="21"/>
      <c r="HE246" s="21"/>
      <c r="HF246" s="21"/>
      <c r="HG246" s="21"/>
      <c r="HH246" s="21"/>
      <c r="HI246" s="21"/>
      <c r="HJ246" s="21"/>
      <c r="HK246" s="21"/>
      <c r="HL246" s="21"/>
      <c r="HM246" s="21"/>
      <c r="HN246" s="21"/>
      <c r="HO246" s="21"/>
      <c r="HP246" s="21"/>
      <c r="HQ246" s="21"/>
      <c r="HR246" s="21"/>
      <c r="HS246" s="21"/>
      <c r="HT246" s="21"/>
      <c r="HU246" s="21"/>
      <c r="HV246" s="21"/>
      <c r="HW246" s="21"/>
      <c r="HX246" s="21"/>
      <c r="HY246" s="21"/>
      <c r="HZ246" s="21"/>
      <c r="IA246" s="21"/>
      <c r="IB246" s="21"/>
      <c r="IC246" s="21"/>
      <c r="ID246" s="21"/>
      <c r="IE246" s="21"/>
      <c r="IF246" s="21"/>
      <c r="IG246" s="21"/>
      <c r="IH246" s="21"/>
      <c r="II246" s="21"/>
      <c r="IJ246" s="21"/>
      <c r="IK246" s="21"/>
      <c r="IL246" s="21"/>
      <c r="IM246" s="21"/>
      <c r="IN246" s="21"/>
      <c r="IO246" s="21"/>
    </row>
    <row r="247" spans="1:249" s="65" customFormat="1" ht="15.6" customHeight="1" x14ac:dyDescent="0.25">
      <c r="A247" s="51"/>
      <c r="B247" s="376" t="s">
        <v>295</v>
      </c>
      <c r="C247" s="376"/>
      <c r="D247" s="376"/>
      <c r="E247" s="376"/>
      <c r="F247" s="45">
        <v>5</v>
      </c>
      <c r="G247" s="330">
        <v>10</v>
      </c>
      <c r="H247" s="330">
        <v>13</v>
      </c>
      <c r="I247" s="33">
        <v>2004</v>
      </c>
      <c r="J247" s="330"/>
      <c r="K247" s="330"/>
      <c r="L247" s="33"/>
      <c r="M247" s="55" t="s">
        <v>239</v>
      </c>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5"/>
      <c r="EE247" s="5"/>
      <c r="EF247" s="5"/>
      <c r="EG247" s="5"/>
      <c r="EH247" s="5"/>
      <c r="EI247" s="5"/>
      <c r="EJ247" s="5"/>
      <c r="EK247" s="5"/>
      <c r="EL247" s="5"/>
      <c r="EM247" s="5"/>
      <c r="EN247" s="5"/>
      <c r="EO247" s="5"/>
      <c r="EP247" s="5"/>
      <c r="EQ247" s="5"/>
      <c r="ER247" s="5"/>
      <c r="ES247" s="5"/>
      <c r="ET247" s="5"/>
      <c r="EU247" s="5"/>
      <c r="EV247" s="5"/>
      <c r="EW247" s="5"/>
      <c r="EX247" s="5"/>
      <c r="EY247" s="5"/>
      <c r="EZ247" s="5"/>
      <c r="FA247" s="5"/>
      <c r="FB247" s="5"/>
      <c r="FC247" s="5"/>
      <c r="FD247" s="5"/>
      <c r="FE247" s="5"/>
      <c r="FF247" s="5"/>
      <c r="FG247" s="5"/>
      <c r="FH247" s="5"/>
      <c r="FI247" s="5"/>
      <c r="FJ247" s="5"/>
      <c r="FK247" s="5"/>
      <c r="FL247" s="5"/>
      <c r="FM247" s="5"/>
      <c r="FN247" s="5"/>
      <c r="FO247" s="5"/>
      <c r="FP247" s="5"/>
      <c r="FQ247" s="5"/>
      <c r="FR247" s="5"/>
      <c r="FS247" s="5"/>
      <c r="FT247" s="5"/>
      <c r="FU247" s="5"/>
      <c r="FV247" s="5"/>
      <c r="FW247" s="5"/>
      <c r="FX247" s="5"/>
      <c r="FY247" s="5"/>
      <c r="FZ247" s="5"/>
      <c r="GA247" s="5"/>
      <c r="GB247" s="5"/>
      <c r="GC247" s="5"/>
      <c r="GD247" s="5"/>
      <c r="GE247" s="5"/>
      <c r="GF247" s="5"/>
      <c r="GG247" s="5"/>
      <c r="GH247" s="5"/>
      <c r="GI247" s="5"/>
      <c r="GJ247" s="5"/>
      <c r="GK247" s="5"/>
      <c r="GL247" s="5"/>
      <c r="GM247" s="5"/>
      <c r="GN247" s="5"/>
      <c r="GO247" s="5"/>
      <c r="GP247" s="5"/>
      <c r="GQ247" s="5"/>
      <c r="GR247" s="5"/>
      <c r="GS247" s="5"/>
      <c r="GT247" s="5"/>
      <c r="GU247" s="5"/>
      <c r="GV247" s="5"/>
      <c r="GW247" s="5"/>
      <c r="GX247" s="5"/>
      <c r="GY247" s="5"/>
      <c r="GZ247" s="5"/>
      <c r="HA247" s="5"/>
      <c r="HB247" s="5"/>
      <c r="HC247" s="5"/>
      <c r="HD247" s="5"/>
      <c r="HE247" s="5"/>
      <c r="HF247" s="5"/>
      <c r="HG247" s="5"/>
      <c r="HH247" s="5"/>
      <c r="HI247" s="5"/>
      <c r="HJ247" s="5"/>
      <c r="HK247" s="5"/>
      <c r="HL247" s="5"/>
      <c r="HM247" s="5"/>
      <c r="HN247" s="5"/>
      <c r="HO247" s="5"/>
      <c r="HP247" s="5"/>
      <c r="HQ247" s="5"/>
      <c r="HR247" s="5"/>
      <c r="HS247" s="5"/>
      <c r="HT247" s="5"/>
      <c r="HU247" s="5"/>
      <c r="HV247" s="5"/>
      <c r="HW247" s="5"/>
      <c r="HX247" s="5"/>
      <c r="HY247" s="5"/>
      <c r="HZ247" s="5"/>
      <c r="IA247" s="5"/>
      <c r="IB247" s="5"/>
      <c r="IC247" s="5"/>
      <c r="ID247" s="5"/>
      <c r="IE247" s="5"/>
      <c r="IF247" s="5"/>
      <c r="IG247" s="5"/>
      <c r="IH247" s="5"/>
      <c r="II247" s="5"/>
      <c r="IJ247" s="5"/>
      <c r="IK247" s="5"/>
      <c r="IL247" s="5"/>
      <c r="IM247" s="5"/>
      <c r="IN247" s="5"/>
      <c r="IO247" s="5"/>
    </row>
    <row r="248" spans="1:249" s="28" customFormat="1" ht="15" customHeight="1" x14ac:dyDescent="0.25">
      <c r="A248" s="52"/>
      <c r="B248" s="375" t="s">
        <v>296</v>
      </c>
      <c r="C248" s="375"/>
      <c r="D248" s="375"/>
      <c r="E248" s="375"/>
      <c r="F248" s="44"/>
      <c r="G248" s="330">
        <v>185</v>
      </c>
      <c r="H248" s="330">
        <v>188</v>
      </c>
      <c r="I248" s="33">
        <v>2004</v>
      </c>
      <c r="J248" s="330"/>
      <c r="K248" s="330"/>
      <c r="L248" s="33"/>
      <c r="M248" s="14" t="s">
        <v>268</v>
      </c>
      <c r="N248" s="25"/>
      <c r="O248" s="25"/>
      <c r="P248" s="25"/>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c r="FP248" s="21"/>
      <c r="FQ248" s="21"/>
      <c r="FR248" s="21"/>
      <c r="FS248" s="21"/>
      <c r="FT248" s="21"/>
      <c r="FU248" s="21"/>
      <c r="FV248" s="21"/>
      <c r="FW248" s="21"/>
      <c r="FX248" s="21"/>
      <c r="FY248" s="21"/>
      <c r="FZ248" s="21"/>
      <c r="GA248" s="21"/>
      <c r="GB248" s="21"/>
      <c r="GC248" s="21"/>
      <c r="GD248" s="21"/>
      <c r="GE248" s="21"/>
      <c r="GF248" s="21"/>
      <c r="GG248" s="21"/>
      <c r="GH248" s="21"/>
      <c r="GI248" s="21"/>
      <c r="GJ248" s="21"/>
      <c r="GK248" s="21"/>
      <c r="GL248" s="21"/>
      <c r="GM248" s="21"/>
      <c r="GN248" s="21"/>
      <c r="GO248" s="21"/>
      <c r="GP248" s="21"/>
      <c r="GQ248" s="21"/>
      <c r="GR248" s="21"/>
      <c r="GS248" s="21"/>
      <c r="GT248" s="21"/>
      <c r="GU248" s="21"/>
      <c r="GV248" s="21"/>
      <c r="GW248" s="21"/>
      <c r="GX248" s="21"/>
      <c r="GY248" s="21"/>
      <c r="GZ248" s="21"/>
      <c r="HA248" s="21"/>
      <c r="HB248" s="21"/>
      <c r="HC248" s="21"/>
      <c r="HD248" s="21"/>
      <c r="HE248" s="21"/>
      <c r="HF248" s="21"/>
      <c r="HG248" s="21"/>
      <c r="HH248" s="21"/>
      <c r="HI248" s="21"/>
      <c r="HJ248" s="21"/>
      <c r="HK248" s="21"/>
      <c r="HL248" s="21"/>
      <c r="HM248" s="21"/>
      <c r="HN248" s="21"/>
      <c r="HO248" s="21"/>
      <c r="HP248" s="21"/>
      <c r="HQ248" s="21"/>
      <c r="HR248" s="21"/>
      <c r="HS248" s="21"/>
      <c r="HT248" s="21"/>
      <c r="HU248" s="21"/>
      <c r="HV248" s="21"/>
      <c r="HW248" s="21"/>
      <c r="HX248" s="21"/>
      <c r="HY248" s="21"/>
      <c r="HZ248" s="21"/>
      <c r="IA248" s="21"/>
      <c r="IB248" s="21"/>
      <c r="IC248" s="21"/>
      <c r="ID248" s="21"/>
      <c r="IE248" s="21"/>
      <c r="IF248" s="21"/>
      <c r="IG248" s="21"/>
      <c r="IH248" s="21"/>
      <c r="II248" s="21"/>
      <c r="IJ248" s="21"/>
      <c r="IK248" s="21"/>
      <c r="IL248" s="21"/>
      <c r="IM248" s="21"/>
      <c r="IN248" s="21"/>
      <c r="IO248" s="21"/>
    </row>
    <row r="249" spans="1:249" s="28" customFormat="1" ht="30" customHeight="1" x14ac:dyDescent="0.25">
      <c r="A249" s="51"/>
      <c r="B249" s="375" t="s">
        <v>297</v>
      </c>
      <c r="C249" s="375"/>
      <c r="D249" s="375"/>
      <c r="E249" s="375"/>
      <c r="F249" s="44"/>
      <c r="G249" s="330">
        <v>130</v>
      </c>
      <c r="H249" s="330">
        <v>189</v>
      </c>
      <c r="I249" s="33">
        <v>2004</v>
      </c>
      <c r="J249" s="330"/>
      <c r="K249" s="330"/>
      <c r="L249" s="33"/>
      <c r="M249" s="14" t="s">
        <v>268</v>
      </c>
      <c r="N249" s="25"/>
      <c r="O249" s="25"/>
      <c r="P249" s="25"/>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c r="FP249" s="21"/>
      <c r="FQ249" s="21"/>
      <c r="FR249" s="21"/>
      <c r="FS249" s="21"/>
      <c r="FT249" s="21"/>
      <c r="FU249" s="21"/>
      <c r="FV249" s="21"/>
      <c r="FW249" s="21"/>
      <c r="FX249" s="21"/>
      <c r="FY249" s="21"/>
      <c r="FZ249" s="21"/>
      <c r="GA249" s="21"/>
      <c r="GB249" s="21"/>
      <c r="GC249" s="21"/>
      <c r="GD249" s="21"/>
      <c r="GE249" s="21"/>
      <c r="GF249" s="21"/>
      <c r="GG249" s="21"/>
      <c r="GH249" s="21"/>
      <c r="GI249" s="21"/>
      <c r="GJ249" s="21"/>
      <c r="GK249" s="21"/>
      <c r="GL249" s="21"/>
      <c r="GM249" s="21"/>
      <c r="GN249" s="21"/>
      <c r="GO249" s="21"/>
      <c r="GP249" s="21"/>
      <c r="GQ249" s="21"/>
      <c r="GR249" s="21"/>
      <c r="GS249" s="21"/>
      <c r="GT249" s="21"/>
      <c r="GU249" s="21"/>
      <c r="GV249" s="21"/>
      <c r="GW249" s="21"/>
      <c r="GX249" s="21"/>
      <c r="GY249" s="21"/>
      <c r="GZ249" s="21"/>
      <c r="HA249" s="21"/>
      <c r="HB249" s="21"/>
      <c r="HC249" s="21"/>
      <c r="HD249" s="21"/>
      <c r="HE249" s="21"/>
      <c r="HF249" s="21"/>
      <c r="HG249" s="21"/>
      <c r="HH249" s="21"/>
      <c r="HI249" s="21"/>
      <c r="HJ249" s="21"/>
      <c r="HK249" s="21"/>
      <c r="HL249" s="21"/>
      <c r="HM249" s="21"/>
      <c r="HN249" s="21"/>
      <c r="HO249" s="21"/>
      <c r="HP249" s="21"/>
      <c r="HQ249" s="21"/>
      <c r="HR249" s="21"/>
      <c r="HS249" s="21"/>
      <c r="HT249" s="21"/>
      <c r="HU249" s="21"/>
      <c r="HV249" s="21"/>
      <c r="HW249" s="21"/>
      <c r="HX249" s="21"/>
      <c r="HY249" s="21"/>
      <c r="HZ249" s="21"/>
      <c r="IA249" s="21"/>
      <c r="IB249" s="21"/>
      <c r="IC249" s="21"/>
      <c r="ID249" s="21"/>
      <c r="IE249" s="21"/>
      <c r="IF249" s="21"/>
      <c r="IG249" s="21"/>
      <c r="IH249" s="21"/>
      <c r="II249" s="21"/>
      <c r="IJ249" s="21"/>
      <c r="IK249" s="21"/>
      <c r="IL249" s="21"/>
      <c r="IM249" s="21"/>
      <c r="IN249" s="21"/>
      <c r="IO249" s="21"/>
    </row>
    <row r="250" spans="1:249" s="28" customFormat="1" ht="15" x14ac:dyDescent="0.25">
      <c r="A250" s="52"/>
      <c r="B250" s="375" t="s">
        <v>298</v>
      </c>
      <c r="C250" s="375"/>
      <c r="D250" s="375"/>
      <c r="E250" s="375"/>
      <c r="F250" s="44">
        <v>5</v>
      </c>
      <c r="G250" s="330">
        <v>2.5</v>
      </c>
      <c r="H250" s="330">
        <v>3</v>
      </c>
      <c r="I250" s="33">
        <v>2005</v>
      </c>
      <c r="J250" s="330"/>
      <c r="K250" s="330"/>
      <c r="L250" s="33"/>
      <c r="M250" s="14" t="s">
        <v>239</v>
      </c>
      <c r="N250" s="25"/>
      <c r="O250" s="25"/>
      <c r="P250" s="25"/>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c r="FP250" s="21"/>
      <c r="FQ250" s="21"/>
      <c r="FR250" s="21"/>
      <c r="FS250" s="21"/>
      <c r="FT250" s="21"/>
      <c r="FU250" s="21"/>
      <c r="FV250" s="21"/>
      <c r="FW250" s="21"/>
      <c r="FX250" s="21"/>
      <c r="FY250" s="21"/>
      <c r="FZ250" s="21"/>
      <c r="GA250" s="21"/>
      <c r="GB250" s="21"/>
      <c r="GC250" s="21"/>
      <c r="GD250" s="21"/>
      <c r="GE250" s="21"/>
      <c r="GF250" s="21"/>
      <c r="GG250" s="21"/>
      <c r="GH250" s="21"/>
      <c r="GI250" s="21"/>
      <c r="GJ250" s="21"/>
      <c r="GK250" s="21"/>
      <c r="GL250" s="21"/>
      <c r="GM250" s="21"/>
      <c r="GN250" s="21"/>
      <c r="GO250" s="21"/>
      <c r="GP250" s="21"/>
      <c r="GQ250" s="21"/>
      <c r="GR250" s="21"/>
      <c r="GS250" s="21"/>
      <c r="GT250" s="21"/>
      <c r="GU250" s="21"/>
      <c r="GV250" s="21"/>
      <c r="GW250" s="21"/>
      <c r="GX250" s="21"/>
      <c r="GY250" s="21"/>
      <c r="GZ250" s="21"/>
      <c r="HA250" s="21"/>
      <c r="HB250" s="21"/>
      <c r="HC250" s="21"/>
      <c r="HD250" s="21"/>
      <c r="HE250" s="21"/>
      <c r="HF250" s="21"/>
      <c r="HG250" s="21"/>
      <c r="HH250" s="21"/>
      <c r="HI250" s="21"/>
      <c r="HJ250" s="21"/>
      <c r="HK250" s="21"/>
      <c r="HL250" s="21"/>
      <c r="HM250" s="21"/>
      <c r="HN250" s="21"/>
      <c r="HO250" s="21"/>
      <c r="HP250" s="21"/>
      <c r="HQ250" s="21"/>
      <c r="HR250" s="21"/>
      <c r="HS250" s="21"/>
      <c r="HT250" s="21"/>
      <c r="HU250" s="21"/>
      <c r="HV250" s="21"/>
      <c r="HW250" s="21"/>
      <c r="HX250" s="21"/>
      <c r="HY250" s="21"/>
      <c r="HZ250" s="21"/>
      <c r="IA250" s="21"/>
      <c r="IB250" s="21"/>
      <c r="IC250" s="21"/>
      <c r="ID250" s="21"/>
      <c r="IE250" s="21"/>
      <c r="IF250" s="21"/>
      <c r="IG250" s="21"/>
      <c r="IH250" s="21"/>
      <c r="II250" s="21"/>
      <c r="IJ250" s="21"/>
      <c r="IK250" s="21"/>
      <c r="IL250" s="21"/>
      <c r="IM250" s="21"/>
      <c r="IN250" s="21"/>
      <c r="IO250" s="21"/>
    </row>
    <row r="251" spans="1:249" s="28" customFormat="1" ht="15" customHeight="1" x14ac:dyDescent="0.25">
      <c r="A251" s="52"/>
      <c r="B251" s="375" t="s">
        <v>299</v>
      </c>
      <c r="C251" s="375"/>
      <c r="D251" s="375"/>
      <c r="E251" s="375"/>
      <c r="F251" s="44">
        <v>20</v>
      </c>
      <c r="G251" s="330">
        <v>12</v>
      </c>
      <c r="H251" s="330">
        <v>48</v>
      </c>
      <c r="I251" s="33">
        <v>2004</v>
      </c>
      <c r="J251" s="330"/>
      <c r="K251" s="330"/>
      <c r="L251" s="33"/>
      <c r="M251" s="14" t="s">
        <v>516</v>
      </c>
      <c r="N251" s="25"/>
      <c r="O251" s="25"/>
      <c r="P251" s="25"/>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c r="FP251" s="21"/>
      <c r="FQ251" s="21"/>
      <c r="FR251" s="21"/>
      <c r="FS251" s="21"/>
      <c r="FT251" s="21"/>
      <c r="FU251" s="21"/>
      <c r="FV251" s="21"/>
      <c r="FW251" s="21"/>
      <c r="FX251" s="21"/>
      <c r="FY251" s="21"/>
      <c r="FZ251" s="21"/>
      <c r="GA251" s="21"/>
      <c r="GB251" s="21"/>
      <c r="GC251" s="21"/>
      <c r="GD251" s="21"/>
      <c r="GE251" s="21"/>
      <c r="GF251" s="21"/>
      <c r="GG251" s="21"/>
      <c r="GH251" s="21"/>
      <c r="GI251" s="21"/>
      <c r="GJ251" s="21"/>
      <c r="GK251" s="21"/>
      <c r="GL251" s="21"/>
      <c r="GM251" s="21"/>
      <c r="GN251" s="21"/>
      <c r="GO251" s="21"/>
      <c r="GP251" s="21"/>
      <c r="GQ251" s="21"/>
      <c r="GR251" s="21"/>
      <c r="GS251" s="21"/>
      <c r="GT251" s="21"/>
      <c r="GU251" s="21"/>
      <c r="GV251" s="21"/>
      <c r="GW251" s="21"/>
      <c r="GX251" s="21"/>
      <c r="GY251" s="21"/>
      <c r="GZ251" s="21"/>
      <c r="HA251" s="21"/>
      <c r="HB251" s="21"/>
      <c r="HC251" s="21"/>
      <c r="HD251" s="21"/>
      <c r="HE251" s="21"/>
      <c r="HF251" s="21"/>
      <c r="HG251" s="21"/>
      <c r="HH251" s="21"/>
      <c r="HI251" s="21"/>
      <c r="HJ251" s="21"/>
      <c r="HK251" s="21"/>
      <c r="HL251" s="21"/>
      <c r="HM251" s="21"/>
      <c r="HN251" s="21"/>
      <c r="HO251" s="21"/>
      <c r="HP251" s="21"/>
      <c r="HQ251" s="21"/>
      <c r="HR251" s="21"/>
      <c r="HS251" s="21"/>
      <c r="HT251" s="21"/>
      <c r="HU251" s="21"/>
      <c r="HV251" s="21"/>
      <c r="HW251" s="21"/>
      <c r="HX251" s="21"/>
      <c r="HY251" s="21"/>
      <c r="HZ251" s="21"/>
      <c r="IA251" s="21"/>
      <c r="IB251" s="21"/>
      <c r="IC251" s="21"/>
      <c r="ID251" s="21"/>
      <c r="IE251" s="21"/>
      <c r="IF251" s="21"/>
      <c r="IG251" s="21"/>
      <c r="IH251" s="21"/>
      <c r="II251" s="21"/>
      <c r="IJ251" s="21"/>
      <c r="IK251" s="21"/>
      <c r="IL251" s="21"/>
      <c r="IM251" s="21"/>
      <c r="IN251" s="21"/>
      <c r="IO251" s="21"/>
    </row>
    <row r="252" spans="1:249" s="28" customFormat="1" ht="15" x14ac:dyDescent="0.25">
      <c r="A252" s="51"/>
      <c r="B252" s="375" t="s">
        <v>300</v>
      </c>
      <c r="C252" s="375"/>
      <c r="D252" s="375"/>
      <c r="E252" s="375"/>
      <c r="F252" s="44"/>
      <c r="G252" s="330">
        <v>0.5</v>
      </c>
      <c r="H252" s="330">
        <v>4</v>
      </c>
      <c r="I252" s="33">
        <v>2004</v>
      </c>
      <c r="J252" s="330"/>
      <c r="K252" s="330"/>
      <c r="L252" s="33"/>
      <c r="M252" s="14" t="s">
        <v>268</v>
      </c>
      <c r="N252" s="25"/>
      <c r="O252" s="25"/>
      <c r="P252" s="25"/>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c r="FP252" s="21"/>
      <c r="FQ252" s="21"/>
      <c r="FR252" s="21"/>
      <c r="FS252" s="21"/>
      <c r="FT252" s="21"/>
      <c r="FU252" s="21"/>
      <c r="FV252" s="21"/>
      <c r="FW252" s="21"/>
      <c r="FX252" s="21"/>
      <c r="FY252" s="21"/>
      <c r="FZ252" s="21"/>
      <c r="GA252" s="21"/>
      <c r="GB252" s="21"/>
      <c r="GC252" s="21"/>
      <c r="GD252" s="21"/>
      <c r="GE252" s="21"/>
      <c r="GF252" s="21"/>
      <c r="GG252" s="21"/>
      <c r="GH252" s="21"/>
      <c r="GI252" s="21"/>
      <c r="GJ252" s="21"/>
      <c r="GK252" s="21"/>
      <c r="GL252" s="21"/>
      <c r="GM252" s="21"/>
      <c r="GN252" s="21"/>
      <c r="GO252" s="21"/>
      <c r="GP252" s="21"/>
      <c r="GQ252" s="21"/>
      <c r="GR252" s="21"/>
      <c r="GS252" s="21"/>
      <c r="GT252" s="21"/>
      <c r="GU252" s="21"/>
      <c r="GV252" s="21"/>
      <c r="GW252" s="21"/>
      <c r="GX252" s="21"/>
      <c r="GY252" s="21"/>
      <c r="GZ252" s="21"/>
      <c r="HA252" s="21"/>
      <c r="HB252" s="21"/>
      <c r="HC252" s="21"/>
      <c r="HD252" s="21"/>
      <c r="HE252" s="21"/>
      <c r="HF252" s="21"/>
      <c r="HG252" s="21"/>
      <c r="HH252" s="21"/>
      <c r="HI252" s="21"/>
      <c r="HJ252" s="21"/>
      <c r="HK252" s="21"/>
      <c r="HL252" s="21"/>
      <c r="HM252" s="21"/>
      <c r="HN252" s="21"/>
      <c r="HO252" s="21"/>
      <c r="HP252" s="21"/>
      <c r="HQ252" s="21"/>
      <c r="HR252" s="21"/>
      <c r="HS252" s="21"/>
      <c r="HT252" s="21"/>
      <c r="HU252" s="21"/>
      <c r="HV252" s="21"/>
      <c r="HW252" s="21"/>
      <c r="HX252" s="21"/>
      <c r="HY252" s="21"/>
      <c r="HZ252" s="21"/>
      <c r="IA252" s="21"/>
      <c r="IB252" s="21"/>
      <c r="IC252" s="21"/>
      <c r="ID252" s="21"/>
      <c r="IE252" s="21"/>
      <c r="IF252" s="21"/>
      <c r="IG252" s="21"/>
      <c r="IH252" s="21"/>
      <c r="II252" s="21"/>
      <c r="IJ252" s="21"/>
      <c r="IK252" s="21"/>
      <c r="IL252" s="21"/>
      <c r="IM252" s="21"/>
      <c r="IN252" s="21"/>
      <c r="IO252" s="21"/>
    </row>
    <row r="253" spans="1:249" s="28" customFormat="1" ht="30.6" customHeight="1" x14ac:dyDescent="0.25">
      <c r="A253" s="49"/>
      <c r="B253" s="375" t="s">
        <v>301</v>
      </c>
      <c r="C253" s="375"/>
      <c r="D253" s="375"/>
      <c r="E253" s="375"/>
      <c r="F253" s="44">
        <v>20</v>
      </c>
      <c r="G253" s="330">
        <v>0.8</v>
      </c>
      <c r="H253" s="330">
        <v>28</v>
      </c>
      <c r="I253" s="33">
        <v>2004</v>
      </c>
      <c r="J253" s="330"/>
      <c r="K253" s="330"/>
      <c r="L253" s="33"/>
      <c r="M253" s="14" t="s">
        <v>302</v>
      </c>
      <c r="N253" s="25"/>
      <c r="O253" s="25"/>
      <c r="P253" s="25"/>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c r="FP253" s="21"/>
      <c r="FQ253" s="21"/>
      <c r="FR253" s="21"/>
      <c r="FS253" s="21"/>
      <c r="FT253" s="21"/>
      <c r="FU253" s="21"/>
      <c r="FV253" s="21"/>
      <c r="FW253" s="21"/>
      <c r="FX253" s="21"/>
      <c r="FY253" s="21"/>
      <c r="FZ253" s="21"/>
      <c r="GA253" s="21"/>
      <c r="GB253" s="21"/>
      <c r="GC253" s="21"/>
      <c r="GD253" s="21"/>
      <c r="GE253" s="21"/>
      <c r="GF253" s="21"/>
      <c r="GG253" s="21"/>
      <c r="GH253" s="21"/>
      <c r="GI253" s="21"/>
      <c r="GJ253" s="21"/>
      <c r="GK253" s="21"/>
      <c r="GL253" s="21"/>
      <c r="GM253" s="21"/>
      <c r="GN253" s="21"/>
      <c r="GO253" s="21"/>
      <c r="GP253" s="21"/>
      <c r="GQ253" s="21"/>
      <c r="GR253" s="21"/>
      <c r="GS253" s="21"/>
      <c r="GT253" s="21"/>
      <c r="GU253" s="21"/>
      <c r="GV253" s="21"/>
      <c r="GW253" s="21"/>
      <c r="GX253" s="21"/>
      <c r="GY253" s="21"/>
      <c r="GZ253" s="21"/>
      <c r="HA253" s="21"/>
      <c r="HB253" s="21"/>
      <c r="HC253" s="21"/>
      <c r="HD253" s="21"/>
      <c r="HE253" s="21"/>
      <c r="HF253" s="21"/>
      <c r="HG253" s="21"/>
      <c r="HH253" s="21"/>
      <c r="HI253" s="21"/>
      <c r="HJ253" s="21"/>
      <c r="HK253" s="21"/>
      <c r="HL253" s="21"/>
      <c r="HM253" s="21"/>
      <c r="HN253" s="21"/>
      <c r="HO253" s="21"/>
      <c r="HP253" s="21"/>
      <c r="HQ253" s="21"/>
      <c r="HR253" s="21"/>
      <c r="HS253" s="21"/>
      <c r="HT253" s="21"/>
      <c r="HU253" s="21"/>
      <c r="HV253" s="21"/>
      <c r="HW253" s="21"/>
      <c r="HX253" s="21"/>
      <c r="HY253" s="21"/>
      <c r="HZ253" s="21"/>
      <c r="IA253" s="21"/>
      <c r="IB253" s="21"/>
      <c r="IC253" s="21"/>
      <c r="ID253" s="21"/>
      <c r="IE253" s="21"/>
      <c r="IF253" s="21"/>
      <c r="IG253" s="21"/>
      <c r="IH253" s="21"/>
      <c r="II253" s="21"/>
      <c r="IJ253" s="21"/>
      <c r="IK253" s="21"/>
      <c r="IL253" s="21"/>
      <c r="IM253" s="21"/>
      <c r="IN253" s="21"/>
      <c r="IO253" s="21"/>
    </row>
    <row r="254" spans="1:249" s="28" customFormat="1" ht="30" customHeight="1" x14ac:dyDescent="0.25">
      <c r="A254" s="50"/>
      <c r="B254" s="376" t="s">
        <v>303</v>
      </c>
      <c r="C254" s="376"/>
      <c r="D254" s="376"/>
      <c r="E254" s="376"/>
      <c r="F254" s="45">
        <v>5</v>
      </c>
      <c r="G254" s="330">
        <v>0.01</v>
      </c>
      <c r="H254" s="330">
        <v>0.05</v>
      </c>
      <c r="I254" s="33">
        <v>2004</v>
      </c>
      <c r="J254" s="330"/>
      <c r="K254" s="330"/>
      <c r="L254" s="33"/>
      <c r="M254" s="14" t="s">
        <v>239</v>
      </c>
      <c r="N254" s="25"/>
      <c r="O254" s="25"/>
      <c r="P254" s="25"/>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c r="FP254" s="21"/>
      <c r="FQ254" s="21"/>
      <c r="FR254" s="21"/>
      <c r="FS254" s="21"/>
      <c r="FT254" s="21"/>
      <c r="FU254" s="21"/>
      <c r="FV254" s="21"/>
      <c r="FW254" s="21"/>
      <c r="FX254" s="21"/>
      <c r="FY254" s="21"/>
      <c r="FZ254" s="21"/>
      <c r="GA254" s="21"/>
      <c r="GB254" s="21"/>
      <c r="GC254" s="21"/>
      <c r="GD254" s="21"/>
      <c r="GE254" s="21"/>
      <c r="GF254" s="21"/>
      <c r="GG254" s="21"/>
      <c r="GH254" s="21"/>
      <c r="GI254" s="21"/>
      <c r="GJ254" s="21"/>
      <c r="GK254" s="21"/>
      <c r="GL254" s="21"/>
      <c r="GM254" s="21"/>
      <c r="GN254" s="21"/>
      <c r="GO254" s="21"/>
      <c r="GP254" s="21"/>
      <c r="GQ254" s="21"/>
      <c r="GR254" s="21"/>
      <c r="GS254" s="21"/>
      <c r="GT254" s="21"/>
      <c r="GU254" s="21"/>
      <c r="GV254" s="21"/>
      <c r="GW254" s="21"/>
      <c r="GX254" s="21"/>
      <c r="GY254" s="21"/>
      <c r="GZ254" s="21"/>
      <c r="HA254" s="21"/>
      <c r="HB254" s="21"/>
      <c r="HC254" s="21"/>
      <c r="HD254" s="21"/>
      <c r="HE254" s="21"/>
      <c r="HF254" s="21"/>
      <c r="HG254" s="21"/>
      <c r="HH254" s="21"/>
      <c r="HI254" s="21"/>
      <c r="HJ254" s="21"/>
      <c r="HK254" s="21"/>
      <c r="HL254" s="21"/>
      <c r="HM254" s="21"/>
      <c r="HN254" s="21"/>
      <c r="HO254" s="21"/>
      <c r="HP254" s="21"/>
      <c r="HQ254" s="21"/>
      <c r="HR254" s="21"/>
      <c r="HS254" s="21"/>
      <c r="HT254" s="21"/>
      <c r="HU254" s="21"/>
      <c r="HV254" s="21"/>
      <c r="HW254" s="21"/>
      <c r="HX254" s="21"/>
      <c r="HY254" s="21"/>
      <c r="HZ254" s="21"/>
      <c r="IA254" s="21"/>
      <c r="IB254" s="21"/>
      <c r="IC254" s="21"/>
      <c r="ID254" s="21"/>
      <c r="IE254" s="21"/>
      <c r="IF254" s="21"/>
      <c r="IG254" s="21"/>
      <c r="IH254" s="21"/>
      <c r="II254" s="21"/>
      <c r="IJ254" s="21"/>
      <c r="IK254" s="21"/>
      <c r="IL254" s="21"/>
      <c r="IM254" s="21"/>
      <c r="IN254" s="21"/>
      <c r="IO254" s="21"/>
    </row>
    <row r="255" spans="1:249" s="28" customFormat="1" ht="15" customHeight="1" x14ac:dyDescent="0.25">
      <c r="A255" s="51"/>
      <c r="B255" s="375" t="s">
        <v>304</v>
      </c>
      <c r="C255" s="375"/>
      <c r="D255" s="375"/>
      <c r="E255" s="375"/>
      <c r="F255" s="44">
        <v>4</v>
      </c>
      <c r="G255" s="330">
        <v>0.04</v>
      </c>
      <c r="H255" s="330">
        <v>0.05</v>
      </c>
      <c r="I255" s="33">
        <v>2004</v>
      </c>
      <c r="J255" s="330"/>
      <c r="K255" s="330"/>
      <c r="L255" s="33"/>
      <c r="M255" s="14" t="s">
        <v>239</v>
      </c>
      <c r="N255" s="25"/>
      <c r="O255" s="25"/>
      <c r="P255" s="25"/>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c r="FP255" s="21"/>
      <c r="FQ255" s="21"/>
      <c r="FR255" s="21"/>
      <c r="FS255" s="21"/>
      <c r="FT255" s="21"/>
      <c r="FU255" s="21"/>
      <c r="FV255" s="21"/>
      <c r="FW255" s="21"/>
      <c r="FX255" s="21"/>
      <c r="FY255" s="21"/>
      <c r="FZ255" s="21"/>
      <c r="GA255" s="21"/>
      <c r="GB255" s="21"/>
      <c r="GC255" s="21"/>
      <c r="GD255" s="21"/>
      <c r="GE255" s="21"/>
      <c r="GF255" s="21"/>
      <c r="GG255" s="21"/>
      <c r="GH255" s="21"/>
      <c r="GI255" s="21"/>
      <c r="GJ255" s="21"/>
      <c r="GK255" s="21"/>
      <c r="GL255" s="21"/>
      <c r="GM255" s="21"/>
      <c r="GN255" s="21"/>
      <c r="GO255" s="21"/>
      <c r="GP255" s="21"/>
      <c r="GQ255" s="21"/>
      <c r="GR255" s="21"/>
      <c r="GS255" s="21"/>
      <c r="GT255" s="21"/>
      <c r="GU255" s="21"/>
      <c r="GV255" s="21"/>
      <c r="GW255" s="21"/>
      <c r="GX255" s="21"/>
      <c r="GY255" s="21"/>
      <c r="GZ255" s="21"/>
      <c r="HA255" s="21"/>
      <c r="HB255" s="21"/>
      <c r="HC255" s="21"/>
      <c r="HD255" s="21"/>
      <c r="HE255" s="21"/>
      <c r="HF255" s="21"/>
      <c r="HG255" s="21"/>
      <c r="HH255" s="21"/>
      <c r="HI255" s="21"/>
      <c r="HJ255" s="21"/>
      <c r="HK255" s="21"/>
      <c r="HL255" s="21"/>
      <c r="HM255" s="21"/>
      <c r="HN255" s="21"/>
      <c r="HO255" s="21"/>
      <c r="HP255" s="21"/>
      <c r="HQ255" s="21"/>
      <c r="HR255" s="21"/>
      <c r="HS255" s="21"/>
      <c r="HT255" s="21"/>
      <c r="HU255" s="21"/>
      <c r="HV255" s="21"/>
      <c r="HW255" s="21"/>
      <c r="HX255" s="21"/>
      <c r="HY255" s="21"/>
      <c r="HZ255" s="21"/>
      <c r="IA255" s="21"/>
      <c r="IB255" s="21"/>
      <c r="IC255" s="21"/>
      <c r="ID255" s="21"/>
      <c r="IE255" s="21"/>
      <c r="IF255" s="21"/>
      <c r="IG255" s="21"/>
      <c r="IH255" s="21"/>
      <c r="II255" s="21"/>
      <c r="IJ255" s="21"/>
      <c r="IK255" s="21"/>
      <c r="IL255" s="21"/>
      <c r="IM255" s="21"/>
      <c r="IN255" s="21"/>
      <c r="IO255" s="21"/>
    </row>
    <row r="256" spans="1:249" s="28" customFormat="1" ht="15" customHeight="1" x14ac:dyDescent="0.25">
      <c r="A256" s="50"/>
      <c r="B256" s="375" t="s">
        <v>305</v>
      </c>
      <c r="C256" s="375"/>
      <c r="D256" s="375"/>
      <c r="E256" s="375"/>
      <c r="F256" s="44"/>
      <c r="G256" s="330">
        <v>29</v>
      </c>
      <c r="H256" s="330">
        <v>30</v>
      </c>
      <c r="I256" s="33">
        <v>2004</v>
      </c>
      <c r="J256" s="330"/>
      <c r="K256" s="330"/>
      <c r="L256" s="33"/>
      <c r="M256" s="14" t="s">
        <v>273</v>
      </c>
      <c r="N256" s="25"/>
      <c r="O256" s="25"/>
      <c r="P256" s="25"/>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c r="FP256" s="21"/>
      <c r="FQ256" s="21"/>
      <c r="FR256" s="21"/>
      <c r="FS256" s="21"/>
      <c r="FT256" s="21"/>
      <c r="FU256" s="21"/>
      <c r="FV256" s="21"/>
      <c r="FW256" s="21"/>
      <c r="FX256" s="21"/>
      <c r="FY256" s="21"/>
      <c r="FZ256" s="21"/>
      <c r="GA256" s="21"/>
      <c r="GB256" s="21"/>
      <c r="GC256" s="21"/>
      <c r="GD256" s="21"/>
      <c r="GE256" s="21"/>
      <c r="GF256" s="21"/>
      <c r="GG256" s="21"/>
      <c r="GH256" s="21"/>
      <c r="GI256" s="21"/>
      <c r="GJ256" s="21"/>
      <c r="GK256" s="21"/>
      <c r="GL256" s="21"/>
      <c r="GM256" s="21"/>
      <c r="GN256" s="21"/>
      <c r="GO256" s="21"/>
      <c r="GP256" s="21"/>
      <c r="GQ256" s="21"/>
      <c r="GR256" s="21"/>
      <c r="GS256" s="21"/>
      <c r="GT256" s="21"/>
      <c r="GU256" s="21"/>
      <c r="GV256" s="21"/>
      <c r="GW256" s="21"/>
      <c r="GX256" s="21"/>
      <c r="GY256" s="21"/>
      <c r="GZ256" s="21"/>
      <c r="HA256" s="21"/>
      <c r="HB256" s="21"/>
      <c r="HC256" s="21"/>
      <c r="HD256" s="21"/>
      <c r="HE256" s="21"/>
      <c r="HF256" s="21"/>
      <c r="HG256" s="21"/>
      <c r="HH256" s="21"/>
      <c r="HI256" s="21"/>
      <c r="HJ256" s="21"/>
      <c r="HK256" s="21"/>
      <c r="HL256" s="21"/>
      <c r="HM256" s="21"/>
      <c r="HN256" s="21"/>
      <c r="HO256" s="21"/>
      <c r="HP256" s="21"/>
      <c r="HQ256" s="21"/>
      <c r="HR256" s="21"/>
      <c r="HS256" s="21"/>
      <c r="HT256" s="21"/>
      <c r="HU256" s="21"/>
      <c r="HV256" s="21"/>
      <c r="HW256" s="21"/>
      <c r="HX256" s="21"/>
      <c r="HY256" s="21"/>
      <c r="HZ256" s="21"/>
      <c r="IA256" s="21"/>
      <c r="IB256" s="21"/>
      <c r="IC256" s="21"/>
      <c r="ID256" s="21"/>
      <c r="IE256" s="21"/>
      <c r="IF256" s="21"/>
      <c r="IG256" s="21"/>
      <c r="IH256" s="21"/>
      <c r="II256" s="21"/>
      <c r="IJ256" s="21"/>
      <c r="IK256" s="21"/>
      <c r="IL256" s="21"/>
      <c r="IM256" s="21"/>
      <c r="IN256" s="21"/>
      <c r="IO256" s="21"/>
    </row>
    <row r="257" spans="1:249" s="65" customFormat="1" ht="30" customHeight="1" x14ac:dyDescent="0.25">
      <c r="A257" s="52"/>
      <c r="B257" s="376" t="s">
        <v>306</v>
      </c>
      <c r="C257" s="376"/>
      <c r="D257" s="376"/>
      <c r="E257" s="376"/>
      <c r="F257" s="45"/>
      <c r="G257" s="330">
        <v>3.6</v>
      </c>
      <c r="H257" s="330">
        <v>20</v>
      </c>
      <c r="I257" s="33">
        <v>2004</v>
      </c>
      <c r="J257" s="330"/>
      <c r="K257" s="330"/>
      <c r="L257" s="33"/>
      <c r="M257" s="55" t="s">
        <v>268</v>
      </c>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5"/>
      <c r="CB257" s="5"/>
      <c r="CC257" s="5"/>
      <c r="CD257" s="5"/>
      <c r="CE257" s="5"/>
      <c r="CF257" s="5"/>
      <c r="CG257" s="5"/>
      <c r="CH257" s="5"/>
      <c r="CI257" s="5"/>
      <c r="CJ257" s="5"/>
      <c r="CK257" s="5"/>
      <c r="CL257" s="5"/>
      <c r="CM257" s="5"/>
      <c r="CN257" s="5"/>
      <c r="CO257" s="5"/>
      <c r="CP257" s="5"/>
      <c r="CQ257" s="5"/>
      <c r="CR257" s="5"/>
      <c r="CS257" s="5"/>
      <c r="CT257" s="5"/>
      <c r="CU257" s="5"/>
      <c r="CV257" s="5"/>
      <c r="CW257" s="5"/>
      <c r="CX257" s="5"/>
      <c r="CY257" s="5"/>
      <c r="CZ257" s="5"/>
      <c r="DA257" s="5"/>
      <c r="DB257" s="5"/>
      <c r="DC257" s="5"/>
      <c r="DD257" s="5"/>
      <c r="DE257" s="5"/>
      <c r="DF257" s="5"/>
      <c r="DG257" s="5"/>
      <c r="DH257" s="5"/>
      <c r="DI257" s="5"/>
      <c r="DJ257" s="5"/>
      <c r="DK257" s="5"/>
      <c r="DL257" s="5"/>
      <c r="DM257" s="5"/>
      <c r="DN257" s="5"/>
      <c r="DO257" s="5"/>
      <c r="DP257" s="5"/>
      <c r="DQ257" s="5"/>
      <c r="DR257" s="5"/>
      <c r="DS257" s="5"/>
      <c r="DT257" s="5"/>
      <c r="DU257" s="5"/>
      <c r="DV257" s="5"/>
      <c r="DW257" s="5"/>
      <c r="DX257" s="5"/>
      <c r="DY257" s="5"/>
      <c r="DZ257" s="5"/>
      <c r="EA257" s="5"/>
      <c r="EB257" s="5"/>
      <c r="EC257" s="5"/>
      <c r="ED257" s="5"/>
      <c r="EE257" s="5"/>
      <c r="EF257" s="5"/>
      <c r="EG257" s="5"/>
      <c r="EH257" s="5"/>
      <c r="EI257" s="5"/>
      <c r="EJ257" s="5"/>
      <c r="EK257" s="5"/>
      <c r="EL257" s="5"/>
      <c r="EM257" s="5"/>
      <c r="EN257" s="5"/>
      <c r="EO257" s="5"/>
      <c r="EP257" s="5"/>
      <c r="EQ257" s="5"/>
      <c r="ER257" s="5"/>
      <c r="ES257" s="5"/>
      <c r="ET257" s="5"/>
      <c r="EU257" s="5"/>
      <c r="EV257" s="5"/>
      <c r="EW257" s="5"/>
      <c r="EX257" s="5"/>
      <c r="EY257" s="5"/>
      <c r="EZ257" s="5"/>
      <c r="FA257" s="5"/>
      <c r="FB257" s="5"/>
      <c r="FC257" s="5"/>
      <c r="FD257" s="5"/>
      <c r="FE257" s="5"/>
      <c r="FF257" s="5"/>
      <c r="FG257" s="5"/>
      <c r="FH257" s="5"/>
      <c r="FI257" s="5"/>
      <c r="FJ257" s="5"/>
      <c r="FK257" s="5"/>
      <c r="FL257" s="5"/>
      <c r="FM257" s="5"/>
      <c r="FN257" s="5"/>
      <c r="FO257" s="5"/>
      <c r="FP257" s="5"/>
      <c r="FQ257" s="5"/>
      <c r="FR257" s="5"/>
      <c r="FS257" s="5"/>
      <c r="FT257" s="5"/>
      <c r="FU257" s="5"/>
      <c r="FV257" s="5"/>
      <c r="FW257" s="5"/>
      <c r="FX257" s="5"/>
      <c r="FY257" s="5"/>
      <c r="FZ257" s="5"/>
      <c r="GA257" s="5"/>
      <c r="GB257" s="5"/>
      <c r="GC257" s="5"/>
      <c r="GD257" s="5"/>
      <c r="GE257" s="5"/>
      <c r="GF257" s="5"/>
      <c r="GG257" s="5"/>
      <c r="GH257" s="5"/>
      <c r="GI257" s="5"/>
      <c r="GJ257" s="5"/>
      <c r="GK257" s="5"/>
      <c r="GL257" s="5"/>
      <c r="GM257" s="5"/>
      <c r="GN257" s="5"/>
      <c r="GO257" s="5"/>
      <c r="GP257" s="5"/>
      <c r="GQ257" s="5"/>
      <c r="GR257" s="5"/>
      <c r="GS257" s="5"/>
      <c r="GT257" s="5"/>
      <c r="GU257" s="5"/>
      <c r="GV257" s="5"/>
      <c r="GW257" s="5"/>
      <c r="GX257" s="5"/>
      <c r="GY257" s="5"/>
      <c r="GZ257" s="5"/>
      <c r="HA257" s="5"/>
      <c r="HB257" s="5"/>
      <c r="HC257" s="5"/>
      <c r="HD257" s="5"/>
      <c r="HE257" s="5"/>
      <c r="HF257" s="5"/>
      <c r="HG257" s="5"/>
      <c r="HH257" s="5"/>
      <c r="HI257" s="5"/>
      <c r="HJ257" s="5"/>
      <c r="HK257" s="5"/>
      <c r="HL257" s="5"/>
      <c r="HM257" s="5"/>
      <c r="HN257" s="5"/>
      <c r="HO257" s="5"/>
      <c r="HP257" s="5"/>
      <c r="HQ257" s="5"/>
      <c r="HR257" s="5"/>
      <c r="HS257" s="5"/>
      <c r="HT257" s="5"/>
      <c r="HU257" s="5"/>
      <c r="HV257" s="5"/>
      <c r="HW257" s="5"/>
      <c r="HX257" s="5"/>
      <c r="HY257" s="5"/>
      <c r="HZ257" s="5"/>
      <c r="IA257" s="5"/>
      <c r="IB257" s="5"/>
      <c r="IC257" s="5"/>
      <c r="ID257" s="5"/>
      <c r="IE257" s="5"/>
      <c r="IF257" s="5"/>
      <c r="IG257" s="5"/>
      <c r="IH257" s="5"/>
      <c r="II257" s="5"/>
      <c r="IJ257" s="5"/>
      <c r="IK257" s="5"/>
      <c r="IL257" s="5"/>
      <c r="IM257" s="5"/>
      <c r="IN257" s="5"/>
      <c r="IO257" s="5"/>
    </row>
    <row r="258" spans="1:249" s="28" customFormat="1" ht="15" x14ac:dyDescent="0.25">
      <c r="A258" s="51"/>
      <c r="B258" s="376" t="s">
        <v>307</v>
      </c>
      <c r="C258" s="376"/>
      <c r="D258" s="376"/>
      <c r="E258" s="376"/>
      <c r="F258" s="44">
        <v>4</v>
      </c>
      <c r="G258" s="360">
        <v>3</v>
      </c>
      <c r="H258" s="360"/>
      <c r="I258" s="33">
        <v>2004</v>
      </c>
      <c r="J258" s="330"/>
      <c r="K258" s="330"/>
      <c r="L258" s="33"/>
      <c r="M258" s="14" t="s">
        <v>239</v>
      </c>
      <c r="N258" s="25"/>
      <c r="O258" s="25"/>
      <c r="P258" s="25"/>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c r="FP258" s="21"/>
      <c r="FQ258" s="21"/>
      <c r="FR258" s="21"/>
      <c r="FS258" s="21"/>
      <c r="FT258" s="21"/>
      <c r="FU258" s="21"/>
      <c r="FV258" s="21"/>
      <c r="FW258" s="21"/>
      <c r="FX258" s="21"/>
      <c r="FY258" s="21"/>
      <c r="FZ258" s="21"/>
      <c r="GA258" s="21"/>
      <c r="GB258" s="21"/>
      <c r="GC258" s="21"/>
      <c r="GD258" s="21"/>
      <c r="GE258" s="21"/>
      <c r="GF258" s="21"/>
      <c r="GG258" s="21"/>
      <c r="GH258" s="21"/>
      <c r="GI258" s="21"/>
      <c r="GJ258" s="21"/>
      <c r="GK258" s="21"/>
      <c r="GL258" s="21"/>
      <c r="GM258" s="21"/>
      <c r="GN258" s="21"/>
      <c r="GO258" s="21"/>
      <c r="GP258" s="21"/>
      <c r="GQ258" s="21"/>
      <c r="GR258" s="21"/>
      <c r="GS258" s="21"/>
      <c r="GT258" s="21"/>
      <c r="GU258" s="21"/>
      <c r="GV258" s="21"/>
      <c r="GW258" s="21"/>
      <c r="GX258" s="21"/>
      <c r="GY258" s="21"/>
      <c r="GZ258" s="21"/>
      <c r="HA258" s="21"/>
      <c r="HB258" s="21"/>
      <c r="HC258" s="21"/>
      <c r="HD258" s="21"/>
      <c r="HE258" s="21"/>
      <c r="HF258" s="21"/>
      <c r="HG258" s="21"/>
      <c r="HH258" s="21"/>
      <c r="HI258" s="21"/>
      <c r="HJ258" s="21"/>
      <c r="HK258" s="21"/>
      <c r="HL258" s="21"/>
      <c r="HM258" s="21"/>
      <c r="HN258" s="21"/>
      <c r="HO258" s="21"/>
      <c r="HP258" s="21"/>
      <c r="HQ258" s="21"/>
      <c r="HR258" s="21"/>
      <c r="HS258" s="21"/>
      <c r="HT258" s="21"/>
      <c r="HU258" s="21"/>
      <c r="HV258" s="21"/>
      <c r="HW258" s="21"/>
      <c r="HX258" s="21"/>
      <c r="HY258" s="21"/>
      <c r="HZ258" s="21"/>
      <c r="IA258" s="21"/>
      <c r="IB258" s="21"/>
      <c r="IC258" s="21"/>
      <c r="ID258" s="21"/>
      <c r="IE258" s="21"/>
      <c r="IF258" s="21"/>
      <c r="IG258" s="21"/>
      <c r="IH258" s="21"/>
      <c r="II258" s="21"/>
      <c r="IJ258" s="21"/>
      <c r="IK258" s="21"/>
      <c r="IL258" s="21"/>
      <c r="IM258" s="21"/>
      <c r="IN258" s="21"/>
      <c r="IO258" s="21"/>
    </row>
    <row r="259" spans="1:249" s="28" customFormat="1" ht="15" customHeight="1" x14ac:dyDescent="0.25">
      <c r="A259" s="49"/>
      <c r="B259" s="375" t="s">
        <v>308</v>
      </c>
      <c r="C259" s="375"/>
      <c r="D259" s="375"/>
      <c r="E259" s="375"/>
      <c r="F259" s="44">
        <v>20</v>
      </c>
      <c r="G259" s="330">
        <v>1</v>
      </c>
      <c r="H259" s="330">
        <v>6</v>
      </c>
      <c r="I259" s="33">
        <v>2005</v>
      </c>
      <c r="J259" s="330"/>
      <c r="K259" s="330"/>
      <c r="L259" s="33"/>
      <c r="M259" s="14" t="s">
        <v>239</v>
      </c>
      <c r="N259" s="25"/>
      <c r="O259" s="25"/>
      <c r="P259" s="25"/>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c r="FP259" s="21"/>
      <c r="FQ259" s="21"/>
      <c r="FR259" s="21"/>
      <c r="FS259" s="21"/>
      <c r="FT259" s="21"/>
      <c r="FU259" s="21"/>
      <c r="FV259" s="21"/>
      <c r="FW259" s="21"/>
      <c r="FX259" s="21"/>
      <c r="FY259" s="21"/>
      <c r="FZ259" s="21"/>
      <c r="GA259" s="21"/>
      <c r="GB259" s="21"/>
      <c r="GC259" s="21"/>
      <c r="GD259" s="21"/>
      <c r="GE259" s="21"/>
      <c r="GF259" s="21"/>
      <c r="GG259" s="21"/>
      <c r="GH259" s="21"/>
      <c r="GI259" s="21"/>
      <c r="GJ259" s="21"/>
      <c r="GK259" s="21"/>
      <c r="GL259" s="21"/>
      <c r="GM259" s="21"/>
      <c r="GN259" s="21"/>
      <c r="GO259" s="21"/>
      <c r="GP259" s="21"/>
      <c r="GQ259" s="21"/>
      <c r="GR259" s="21"/>
      <c r="GS259" s="21"/>
      <c r="GT259" s="21"/>
      <c r="GU259" s="21"/>
      <c r="GV259" s="21"/>
      <c r="GW259" s="21"/>
      <c r="GX259" s="21"/>
      <c r="GY259" s="21"/>
      <c r="GZ259" s="21"/>
      <c r="HA259" s="21"/>
      <c r="HB259" s="21"/>
      <c r="HC259" s="21"/>
      <c r="HD259" s="21"/>
      <c r="HE259" s="21"/>
      <c r="HF259" s="21"/>
      <c r="HG259" s="21"/>
      <c r="HH259" s="21"/>
      <c r="HI259" s="21"/>
      <c r="HJ259" s="21"/>
      <c r="HK259" s="21"/>
      <c r="HL259" s="21"/>
      <c r="HM259" s="21"/>
      <c r="HN259" s="21"/>
      <c r="HO259" s="21"/>
      <c r="HP259" s="21"/>
      <c r="HQ259" s="21"/>
      <c r="HR259" s="21"/>
      <c r="HS259" s="21"/>
      <c r="HT259" s="21"/>
      <c r="HU259" s="21"/>
      <c r="HV259" s="21"/>
      <c r="HW259" s="21"/>
      <c r="HX259" s="21"/>
      <c r="HY259" s="21"/>
      <c r="HZ259" s="21"/>
      <c r="IA259" s="21"/>
      <c r="IB259" s="21"/>
      <c r="IC259" s="21"/>
      <c r="ID259" s="21"/>
      <c r="IE259" s="21"/>
      <c r="IF259" s="21"/>
      <c r="IG259" s="21"/>
      <c r="IH259" s="21"/>
      <c r="II259" s="21"/>
      <c r="IJ259" s="21"/>
      <c r="IK259" s="21"/>
      <c r="IL259" s="21"/>
      <c r="IM259" s="21"/>
      <c r="IN259" s="21"/>
      <c r="IO259" s="21"/>
    </row>
    <row r="260" spans="1:249" s="28" customFormat="1" ht="28.5" x14ac:dyDescent="0.25">
      <c r="A260" s="50"/>
      <c r="B260" s="376" t="s">
        <v>309</v>
      </c>
      <c r="C260" s="376"/>
      <c r="D260" s="376"/>
      <c r="E260" s="376"/>
      <c r="F260" s="45">
        <v>10</v>
      </c>
      <c r="G260" s="331">
        <v>60</v>
      </c>
      <c r="H260" s="331">
        <v>250</v>
      </c>
      <c r="I260" s="33">
        <v>2013</v>
      </c>
      <c r="J260" s="330"/>
      <c r="K260" s="330"/>
      <c r="L260" s="33"/>
      <c r="M260" s="14" t="s">
        <v>514</v>
      </c>
      <c r="N260" s="25"/>
      <c r="O260" s="25"/>
      <c r="P260" s="25"/>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c r="FP260" s="21"/>
      <c r="FQ260" s="21"/>
      <c r="FR260" s="21"/>
      <c r="FS260" s="21"/>
      <c r="FT260" s="21"/>
      <c r="FU260" s="21"/>
      <c r="FV260" s="21"/>
      <c r="FW260" s="21"/>
      <c r="FX260" s="21"/>
      <c r="FY260" s="21"/>
      <c r="FZ260" s="21"/>
      <c r="GA260" s="21"/>
      <c r="GB260" s="21"/>
      <c r="GC260" s="21"/>
      <c r="GD260" s="21"/>
      <c r="GE260" s="21"/>
      <c r="GF260" s="21"/>
      <c r="GG260" s="21"/>
      <c r="GH260" s="21"/>
      <c r="GI260" s="21"/>
      <c r="GJ260" s="21"/>
      <c r="GK260" s="21"/>
      <c r="GL260" s="21"/>
      <c r="GM260" s="21"/>
      <c r="GN260" s="21"/>
      <c r="GO260" s="21"/>
      <c r="GP260" s="21"/>
      <c r="GQ260" s="21"/>
      <c r="GR260" s="21"/>
      <c r="GS260" s="21"/>
      <c r="GT260" s="21"/>
      <c r="GU260" s="21"/>
      <c r="GV260" s="21"/>
      <c r="GW260" s="21"/>
      <c r="GX260" s="21"/>
      <c r="GY260" s="21"/>
      <c r="GZ260" s="21"/>
      <c r="HA260" s="21"/>
      <c r="HB260" s="21"/>
      <c r="HC260" s="21"/>
      <c r="HD260" s="21"/>
      <c r="HE260" s="21"/>
      <c r="HF260" s="21"/>
      <c r="HG260" s="21"/>
      <c r="HH260" s="21"/>
      <c r="HI260" s="21"/>
      <c r="HJ260" s="21"/>
      <c r="HK260" s="21"/>
      <c r="HL260" s="21"/>
      <c r="HM260" s="21"/>
      <c r="HN260" s="21"/>
      <c r="HO260" s="21"/>
      <c r="HP260" s="21"/>
      <c r="HQ260" s="21"/>
      <c r="HR260" s="21"/>
      <c r="HS260" s="21"/>
      <c r="HT260" s="21"/>
      <c r="HU260" s="21"/>
      <c r="HV260" s="21"/>
      <c r="HW260" s="21"/>
      <c r="HX260" s="21"/>
      <c r="HY260" s="21"/>
      <c r="HZ260" s="21"/>
      <c r="IA260" s="21"/>
      <c r="IB260" s="21"/>
      <c r="IC260" s="21"/>
      <c r="ID260" s="21"/>
      <c r="IE260" s="21"/>
      <c r="IF260" s="21"/>
      <c r="IG260" s="21"/>
      <c r="IH260" s="21"/>
      <c r="II260" s="21"/>
      <c r="IJ260" s="21"/>
      <c r="IK260" s="21"/>
      <c r="IL260" s="21"/>
      <c r="IM260" s="21"/>
      <c r="IN260" s="21"/>
      <c r="IO260" s="21"/>
    </row>
    <row r="261" spans="1:249" s="28" customFormat="1" ht="15" customHeight="1" x14ac:dyDescent="0.25">
      <c r="A261" s="51"/>
      <c r="B261" s="375" t="s">
        <v>310</v>
      </c>
      <c r="C261" s="375"/>
      <c r="D261" s="375"/>
      <c r="E261" s="375"/>
      <c r="F261" s="44"/>
      <c r="G261" s="360">
        <v>15</v>
      </c>
      <c r="H261" s="360"/>
      <c r="I261" s="33">
        <v>2004</v>
      </c>
      <c r="J261" s="330"/>
      <c r="K261" s="330"/>
      <c r="L261" s="33"/>
      <c r="M261" s="14" t="s">
        <v>294</v>
      </c>
      <c r="N261" s="25"/>
      <c r="O261" s="25"/>
      <c r="P261" s="25"/>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c r="FP261" s="21"/>
      <c r="FQ261" s="21"/>
      <c r="FR261" s="21"/>
      <c r="FS261" s="21"/>
      <c r="FT261" s="21"/>
      <c r="FU261" s="21"/>
      <c r="FV261" s="21"/>
      <c r="FW261" s="21"/>
      <c r="FX261" s="21"/>
      <c r="FY261" s="21"/>
      <c r="FZ261" s="21"/>
      <c r="GA261" s="21"/>
      <c r="GB261" s="21"/>
      <c r="GC261" s="21"/>
      <c r="GD261" s="21"/>
      <c r="GE261" s="21"/>
      <c r="GF261" s="21"/>
      <c r="GG261" s="21"/>
      <c r="GH261" s="21"/>
      <c r="GI261" s="21"/>
      <c r="GJ261" s="21"/>
      <c r="GK261" s="21"/>
      <c r="GL261" s="21"/>
      <c r="GM261" s="21"/>
      <c r="GN261" s="21"/>
      <c r="GO261" s="21"/>
      <c r="GP261" s="21"/>
      <c r="GQ261" s="21"/>
      <c r="GR261" s="21"/>
      <c r="GS261" s="21"/>
      <c r="GT261" s="21"/>
      <c r="GU261" s="21"/>
      <c r="GV261" s="21"/>
      <c r="GW261" s="21"/>
      <c r="GX261" s="21"/>
      <c r="GY261" s="21"/>
      <c r="GZ261" s="21"/>
      <c r="HA261" s="21"/>
      <c r="HB261" s="21"/>
      <c r="HC261" s="21"/>
      <c r="HD261" s="21"/>
      <c r="HE261" s="21"/>
      <c r="HF261" s="21"/>
      <c r="HG261" s="21"/>
      <c r="HH261" s="21"/>
      <c r="HI261" s="21"/>
      <c r="HJ261" s="21"/>
      <c r="HK261" s="21"/>
      <c r="HL261" s="21"/>
      <c r="HM261" s="21"/>
      <c r="HN261" s="21"/>
      <c r="HO261" s="21"/>
      <c r="HP261" s="21"/>
      <c r="HQ261" s="21"/>
      <c r="HR261" s="21"/>
      <c r="HS261" s="21"/>
      <c r="HT261" s="21"/>
      <c r="HU261" s="21"/>
      <c r="HV261" s="21"/>
      <c r="HW261" s="21"/>
      <c r="HX261" s="21"/>
      <c r="HY261" s="21"/>
      <c r="HZ261" s="21"/>
      <c r="IA261" s="21"/>
      <c r="IB261" s="21"/>
      <c r="IC261" s="21"/>
      <c r="ID261" s="21"/>
      <c r="IE261" s="21"/>
      <c r="IF261" s="21"/>
      <c r="IG261" s="21"/>
      <c r="IH261" s="21"/>
      <c r="II261" s="21"/>
      <c r="IJ261" s="21"/>
      <c r="IK261" s="21"/>
      <c r="IL261" s="21"/>
      <c r="IM261" s="21"/>
      <c r="IN261" s="21"/>
      <c r="IO261" s="21"/>
    </row>
    <row r="262" spans="1:249" s="28" customFormat="1" ht="15" x14ac:dyDescent="0.25">
      <c r="A262" s="51"/>
      <c r="B262" s="376" t="s">
        <v>311</v>
      </c>
      <c r="C262" s="376"/>
      <c r="D262" s="376"/>
      <c r="E262" s="376"/>
      <c r="F262" s="45">
        <v>12</v>
      </c>
      <c r="G262" s="331">
        <v>43.07</v>
      </c>
      <c r="H262" s="331">
        <v>250</v>
      </c>
      <c r="I262" s="33">
        <v>2013</v>
      </c>
      <c r="J262" s="330"/>
      <c r="K262" s="330"/>
      <c r="L262" s="33"/>
      <c r="M262" s="14" t="s">
        <v>239</v>
      </c>
      <c r="N262" s="25"/>
      <c r="O262" s="25"/>
      <c r="P262" s="25"/>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c r="FP262" s="21"/>
      <c r="FQ262" s="21"/>
      <c r="FR262" s="21"/>
      <c r="FS262" s="21"/>
      <c r="FT262" s="21"/>
      <c r="FU262" s="21"/>
      <c r="FV262" s="21"/>
      <c r="FW262" s="21"/>
      <c r="FX262" s="21"/>
      <c r="FY262" s="21"/>
      <c r="FZ262" s="21"/>
      <c r="GA262" s="21"/>
      <c r="GB262" s="21"/>
      <c r="GC262" s="21"/>
      <c r="GD262" s="21"/>
      <c r="GE262" s="21"/>
      <c r="GF262" s="21"/>
      <c r="GG262" s="21"/>
      <c r="GH262" s="21"/>
      <c r="GI262" s="21"/>
      <c r="GJ262" s="21"/>
      <c r="GK262" s="21"/>
      <c r="GL262" s="21"/>
      <c r="GM262" s="21"/>
      <c r="GN262" s="21"/>
      <c r="GO262" s="21"/>
      <c r="GP262" s="21"/>
      <c r="GQ262" s="21"/>
      <c r="GR262" s="21"/>
      <c r="GS262" s="21"/>
      <c r="GT262" s="21"/>
      <c r="GU262" s="21"/>
      <c r="GV262" s="21"/>
      <c r="GW262" s="21"/>
      <c r="GX262" s="21"/>
      <c r="GY262" s="21"/>
      <c r="GZ262" s="21"/>
      <c r="HA262" s="21"/>
      <c r="HB262" s="21"/>
      <c r="HC262" s="21"/>
      <c r="HD262" s="21"/>
      <c r="HE262" s="21"/>
      <c r="HF262" s="21"/>
      <c r="HG262" s="21"/>
      <c r="HH262" s="21"/>
      <c r="HI262" s="21"/>
      <c r="HJ262" s="21"/>
      <c r="HK262" s="21"/>
      <c r="HL262" s="21"/>
      <c r="HM262" s="21"/>
      <c r="HN262" s="21"/>
      <c r="HO262" s="21"/>
      <c r="HP262" s="21"/>
      <c r="HQ262" s="21"/>
      <c r="HR262" s="21"/>
      <c r="HS262" s="21"/>
      <c r="HT262" s="21"/>
      <c r="HU262" s="21"/>
      <c r="HV262" s="21"/>
      <c r="HW262" s="21"/>
      <c r="HX262" s="21"/>
      <c r="HY262" s="21"/>
      <c r="HZ262" s="21"/>
      <c r="IA262" s="21"/>
      <c r="IB262" s="21"/>
      <c r="IC262" s="21"/>
      <c r="ID262" s="21"/>
      <c r="IE262" s="21"/>
      <c r="IF262" s="21"/>
      <c r="IG262" s="21"/>
      <c r="IH262" s="21"/>
      <c r="II262" s="21"/>
      <c r="IJ262" s="21"/>
      <c r="IK262" s="21"/>
      <c r="IL262" s="21"/>
      <c r="IM262" s="21"/>
      <c r="IN262" s="21"/>
      <c r="IO262" s="21"/>
    </row>
    <row r="263" spans="1:249" s="28" customFormat="1" ht="30" customHeight="1" x14ac:dyDescent="0.25">
      <c r="A263" s="52"/>
      <c r="B263" s="375" t="s">
        <v>312</v>
      </c>
      <c r="C263" s="375"/>
      <c r="D263" s="375"/>
      <c r="E263" s="375"/>
      <c r="F263" s="44"/>
      <c r="G263" s="330"/>
      <c r="H263" s="330"/>
      <c r="I263" s="33"/>
      <c r="J263" s="330">
        <v>50</v>
      </c>
      <c r="K263" s="330">
        <v>167</v>
      </c>
      <c r="L263" s="33">
        <v>2004</v>
      </c>
      <c r="M263" s="14" t="s">
        <v>313</v>
      </c>
      <c r="N263" s="25"/>
      <c r="O263" s="25"/>
      <c r="P263" s="25"/>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c r="FP263" s="21"/>
      <c r="FQ263" s="21"/>
      <c r="FR263" s="21"/>
      <c r="FS263" s="21"/>
      <c r="FT263" s="21"/>
      <c r="FU263" s="21"/>
      <c r="FV263" s="21"/>
      <c r="FW263" s="21"/>
      <c r="FX263" s="21"/>
      <c r="FY263" s="21"/>
      <c r="FZ263" s="21"/>
      <c r="GA263" s="21"/>
      <c r="GB263" s="21"/>
      <c r="GC263" s="21"/>
      <c r="GD263" s="21"/>
      <c r="GE263" s="21"/>
      <c r="GF263" s="21"/>
      <c r="GG263" s="21"/>
      <c r="GH263" s="21"/>
      <c r="GI263" s="21"/>
      <c r="GJ263" s="21"/>
      <c r="GK263" s="21"/>
      <c r="GL263" s="21"/>
      <c r="GM263" s="21"/>
      <c r="GN263" s="21"/>
      <c r="GO263" s="21"/>
      <c r="GP263" s="21"/>
      <c r="GQ263" s="21"/>
      <c r="GR263" s="21"/>
      <c r="GS263" s="21"/>
      <c r="GT263" s="21"/>
      <c r="GU263" s="21"/>
      <c r="GV263" s="21"/>
      <c r="GW263" s="21"/>
      <c r="GX263" s="21"/>
      <c r="GY263" s="21"/>
      <c r="GZ263" s="21"/>
      <c r="HA263" s="21"/>
      <c r="HB263" s="21"/>
      <c r="HC263" s="21"/>
      <c r="HD263" s="21"/>
      <c r="HE263" s="21"/>
      <c r="HF263" s="21"/>
      <c r="HG263" s="21"/>
      <c r="HH263" s="21"/>
      <c r="HI263" s="21"/>
      <c r="HJ263" s="21"/>
      <c r="HK263" s="21"/>
      <c r="HL263" s="21"/>
      <c r="HM263" s="21"/>
      <c r="HN263" s="21"/>
      <c r="HO263" s="21"/>
      <c r="HP263" s="21"/>
      <c r="HQ263" s="21"/>
      <c r="HR263" s="21"/>
      <c r="HS263" s="21"/>
      <c r="HT263" s="21"/>
      <c r="HU263" s="21"/>
      <c r="HV263" s="21"/>
      <c r="HW263" s="21"/>
      <c r="HX263" s="21"/>
      <c r="HY263" s="21"/>
      <c r="HZ263" s="21"/>
      <c r="IA263" s="21"/>
      <c r="IB263" s="21"/>
      <c r="IC263" s="21"/>
      <c r="ID263" s="21"/>
      <c r="IE263" s="21"/>
      <c r="IF263" s="21"/>
      <c r="IG263" s="21"/>
      <c r="IH263" s="21"/>
      <c r="II263" s="21"/>
      <c r="IJ263" s="21"/>
      <c r="IK263" s="21"/>
      <c r="IL263" s="21"/>
      <c r="IM263" s="21"/>
      <c r="IN263" s="21"/>
      <c r="IO263" s="21"/>
    </row>
    <row r="264" spans="1:249" s="28" customFormat="1" ht="28.5" customHeight="1" x14ac:dyDescent="0.25">
      <c r="A264" s="51"/>
      <c r="B264" s="375" t="s">
        <v>314</v>
      </c>
      <c r="C264" s="375"/>
      <c r="D264" s="375"/>
      <c r="E264" s="375"/>
      <c r="F264" s="44"/>
      <c r="G264" s="330"/>
      <c r="H264" s="330"/>
      <c r="I264" s="33"/>
      <c r="J264" s="330">
        <v>4.8</v>
      </c>
      <c r="K264" s="330">
        <v>6</v>
      </c>
      <c r="L264" s="33">
        <v>2004</v>
      </c>
      <c r="M264" s="14" t="s">
        <v>313</v>
      </c>
      <c r="N264" s="25"/>
      <c r="O264" s="25"/>
      <c r="P264" s="25"/>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c r="FP264" s="21"/>
      <c r="FQ264" s="21"/>
      <c r="FR264" s="21"/>
      <c r="FS264" s="21"/>
      <c r="FT264" s="21"/>
      <c r="FU264" s="21"/>
      <c r="FV264" s="21"/>
      <c r="FW264" s="21"/>
      <c r="FX264" s="21"/>
      <c r="FY264" s="21"/>
      <c r="FZ264" s="21"/>
      <c r="GA264" s="21"/>
      <c r="GB264" s="21"/>
      <c r="GC264" s="21"/>
      <c r="GD264" s="21"/>
      <c r="GE264" s="21"/>
      <c r="GF264" s="21"/>
      <c r="GG264" s="21"/>
      <c r="GH264" s="21"/>
      <c r="GI264" s="21"/>
      <c r="GJ264" s="21"/>
      <c r="GK264" s="21"/>
      <c r="GL264" s="21"/>
      <c r="GM264" s="21"/>
      <c r="GN264" s="21"/>
      <c r="GO264" s="21"/>
      <c r="GP264" s="21"/>
      <c r="GQ264" s="21"/>
      <c r="GR264" s="21"/>
      <c r="GS264" s="21"/>
      <c r="GT264" s="21"/>
      <c r="GU264" s="21"/>
      <c r="GV264" s="21"/>
      <c r="GW264" s="21"/>
      <c r="GX264" s="21"/>
      <c r="GY264" s="21"/>
      <c r="GZ264" s="21"/>
      <c r="HA264" s="21"/>
      <c r="HB264" s="21"/>
      <c r="HC264" s="21"/>
      <c r="HD264" s="21"/>
      <c r="HE264" s="21"/>
      <c r="HF264" s="21"/>
      <c r="HG264" s="21"/>
      <c r="HH264" s="21"/>
      <c r="HI264" s="21"/>
      <c r="HJ264" s="21"/>
      <c r="HK264" s="21"/>
      <c r="HL264" s="21"/>
      <c r="HM264" s="21"/>
      <c r="HN264" s="21"/>
      <c r="HO264" s="21"/>
      <c r="HP264" s="21"/>
      <c r="HQ264" s="21"/>
      <c r="HR264" s="21"/>
      <c r="HS264" s="21"/>
      <c r="HT264" s="21"/>
      <c r="HU264" s="21"/>
      <c r="HV264" s="21"/>
      <c r="HW264" s="21"/>
      <c r="HX264" s="21"/>
      <c r="HY264" s="21"/>
      <c r="HZ264" s="21"/>
      <c r="IA264" s="21"/>
      <c r="IB264" s="21"/>
      <c r="IC264" s="21"/>
      <c r="ID264" s="21"/>
      <c r="IE264" s="21"/>
      <c r="IF264" s="21"/>
      <c r="IG264" s="21"/>
      <c r="IH264" s="21"/>
      <c r="II264" s="21"/>
      <c r="IJ264" s="21"/>
      <c r="IK264" s="21"/>
      <c r="IL264" s="21"/>
      <c r="IM264" s="21"/>
      <c r="IN264" s="21"/>
      <c r="IO264" s="21"/>
    </row>
    <row r="265" spans="1:249" s="28" customFormat="1" ht="30" customHeight="1" x14ac:dyDescent="0.25">
      <c r="A265" s="50"/>
      <c r="B265" s="375" t="s">
        <v>315</v>
      </c>
      <c r="C265" s="375"/>
      <c r="D265" s="375"/>
      <c r="E265" s="375"/>
      <c r="F265" s="44"/>
      <c r="G265" s="330">
        <v>12</v>
      </c>
      <c r="H265" s="330">
        <v>29</v>
      </c>
      <c r="I265" s="33">
        <v>2004</v>
      </c>
      <c r="J265" s="330"/>
      <c r="K265" s="330"/>
      <c r="L265" s="33"/>
      <c r="M265" s="14" t="s">
        <v>268</v>
      </c>
      <c r="N265" s="25"/>
      <c r="O265" s="25"/>
      <c r="P265" s="25"/>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c r="FP265" s="21"/>
      <c r="FQ265" s="21"/>
      <c r="FR265" s="21"/>
      <c r="FS265" s="21"/>
      <c r="FT265" s="21"/>
      <c r="FU265" s="21"/>
      <c r="FV265" s="21"/>
      <c r="FW265" s="21"/>
      <c r="FX265" s="21"/>
      <c r="FY265" s="21"/>
      <c r="FZ265" s="21"/>
      <c r="GA265" s="21"/>
      <c r="GB265" s="21"/>
      <c r="GC265" s="21"/>
      <c r="GD265" s="21"/>
      <c r="GE265" s="21"/>
      <c r="GF265" s="21"/>
      <c r="GG265" s="21"/>
      <c r="GH265" s="21"/>
      <c r="GI265" s="21"/>
      <c r="GJ265" s="21"/>
      <c r="GK265" s="21"/>
      <c r="GL265" s="21"/>
      <c r="GM265" s="21"/>
      <c r="GN265" s="21"/>
      <c r="GO265" s="21"/>
      <c r="GP265" s="21"/>
      <c r="GQ265" s="21"/>
      <c r="GR265" s="21"/>
      <c r="GS265" s="21"/>
      <c r="GT265" s="21"/>
      <c r="GU265" s="21"/>
      <c r="GV265" s="21"/>
      <c r="GW265" s="21"/>
      <c r="GX265" s="21"/>
      <c r="GY265" s="21"/>
      <c r="GZ265" s="21"/>
      <c r="HA265" s="21"/>
      <c r="HB265" s="21"/>
      <c r="HC265" s="21"/>
      <c r="HD265" s="21"/>
      <c r="HE265" s="21"/>
      <c r="HF265" s="21"/>
      <c r="HG265" s="21"/>
      <c r="HH265" s="21"/>
      <c r="HI265" s="21"/>
      <c r="HJ265" s="21"/>
      <c r="HK265" s="21"/>
      <c r="HL265" s="21"/>
      <c r="HM265" s="21"/>
      <c r="HN265" s="21"/>
      <c r="HO265" s="21"/>
      <c r="HP265" s="21"/>
      <c r="HQ265" s="21"/>
      <c r="HR265" s="21"/>
      <c r="HS265" s="21"/>
      <c r="HT265" s="21"/>
      <c r="HU265" s="21"/>
      <c r="HV265" s="21"/>
      <c r="HW265" s="21"/>
      <c r="HX265" s="21"/>
      <c r="HY265" s="21"/>
      <c r="HZ265" s="21"/>
      <c r="IA265" s="21"/>
      <c r="IB265" s="21"/>
      <c r="IC265" s="21"/>
      <c r="ID265" s="21"/>
      <c r="IE265" s="21"/>
      <c r="IF265" s="21"/>
      <c r="IG265" s="21"/>
      <c r="IH265" s="21"/>
      <c r="II265" s="21"/>
      <c r="IJ265" s="21"/>
      <c r="IK265" s="21"/>
      <c r="IL265" s="21"/>
      <c r="IM265" s="21"/>
      <c r="IN265" s="21"/>
      <c r="IO265" s="21"/>
    </row>
    <row r="266" spans="1:249" s="28" customFormat="1" ht="30" customHeight="1" x14ac:dyDescent="0.25">
      <c r="A266" s="51"/>
      <c r="B266" s="375" t="s">
        <v>316</v>
      </c>
      <c r="C266" s="375"/>
      <c r="D266" s="375"/>
      <c r="E266" s="375"/>
      <c r="F266" s="44"/>
      <c r="G266" s="330">
        <v>4.8</v>
      </c>
      <c r="H266" s="330">
        <v>5</v>
      </c>
      <c r="I266" s="33">
        <v>2004</v>
      </c>
      <c r="J266" s="330"/>
      <c r="K266" s="330"/>
      <c r="L266" s="33"/>
      <c r="M266" s="14" t="s">
        <v>268</v>
      </c>
      <c r="N266" s="25"/>
      <c r="O266" s="25"/>
      <c r="P266" s="25"/>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c r="FP266" s="21"/>
      <c r="FQ266" s="21"/>
      <c r="FR266" s="21"/>
      <c r="FS266" s="21"/>
      <c r="FT266" s="21"/>
      <c r="FU266" s="21"/>
      <c r="FV266" s="21"/>
      <c r="FW266" s="21"/>
      <c r="FX266" s="21"/>
      <c r="FY266" s="21"/>
      <c r="FZ266" s="21"/>
      <c r="GA266" s="21"/>
      <c r="GB266" s="21"/>
      <c r="GC266" s="21"/>
      <c r="GD266" s="21"/>
      <c r="GE266" s="21"/>
      <c r="GF266" s="21"/>
      <c r="GG266" s="21"/>
      <c r="GH266" s="21"/>
      <c r="GI266" s="21"/>
      <c r="GJ266" s="21"/>
      <c r="GK266" s="21"/>
      <c r="GL266" s="21"/>
      <c r="GM266" s="21"/>
      <c r="GN266" s="21"/>
      <c r="GO266" s="21"/>
      <c r="GP266" s="21"/>
      <c r="GQ266" s="21"/>
      <c r="GR266" s="21"/>
      <c r="GS266" s="21"/>
      <c r="GT266" s="21"/>
      <c r="GU266" s="21"/>
      <c r="GV266" s="21"/>
      <c r="GW266" s="21"/>
      <c r="GX266" s="21"/>
      <c r="GY266" s="21"/>
      <c r="GZ266" s="21"/>
      <c r="HA266" s="21"/>
      <c r="HB266" s="21"/>
      <c r="HC266" s="21"/>
      <c r="HD266" s="21"/>
      <c r="HE266" s="21"/>
      <c r="HF266" s="21"/>
      <c r="HG266" s="21"/>
      <c r="HH266" s="21"/>
      <c r="HI266" s="21"/>
      <c r="HJ266" s="21"/>
      <c r="HK266" s="21"/>
      <c r="HL266" s="21"/>
      <c r="HM266" s="21"/>
      <c r="HN266" s="21"/>
      <c r="HO266" s="21"/>
      <c r="HP266" s="21"/>
      <c r="HQ266" s="21"/>
      <c r="HR266" s="21"/>
      <c r="HS266" s="21"/>
      <c r="HT266" s="21"/>
      <c r="HU266" s="21"/>
      <c r="HV266" s="21"/>
      <c r="HW266" s="21"/>
      <c r="HX266" s="21"/>
      <c r="HY266" s="21"/>
      <c r="HZ266" s="21"/>
      <c r="IA266" s="21"/>
      <c r="IB266" s="21"/>
      <c r="IC266" s="21"/>
      <c r="ID266" s="21"/>
      <c r="IE266" s="21"/>
      <c r="IF266" s="21"/>
      <c r="IG266" s="21"/>
      <c r="IH266" s="21"/>
      <c r="II266" s="21"/>
      <c r="IJ266" s="21"/>
      <c r="IK266" s="21"/>
      <c r="IL266" s="21"/>
      <c r="IM266" s="21"/>
      <c r="IN266" s="21"/>
      <c r="IO266" s="21"/>
    </row>
    <row r="267" spans="1:249" s="28" customFormat="1" ht="29.25" customHeight="1" x14ac:dyDescent="0.25">
      <c r="A267" s="50"/>
      <c r="B267" s="375" t="s">
        <v>317</v>
      </c>
      <c r="C267" s="375"/>
      <c r="D267" s="375"/>
      <c r="E267" s="375"/>
      <c r="F267" s="44"/>
      <c r="G267" s="330">
        <v>0.5</v>
      </c>
      <c r="H267" s="330">
        <v>2</v>
      </c>
      <c r="I267" s="33">
        <v>2004</v>
      </c>
      <c r="J267" s="330"/>
      <c r="K267" s="330"/>
      <c r="L267" s="33"/>
      <c r="M267" s="14" t="s">
        <v>268</v>
      </c>
      <c r="N267" s="25"/>
      <c r="O267" s="25"/>
      <c r="P267" s="25"/>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c r="FP267" s="21"/>
      <c r="FQ267" s="21"/>
      <c r="FR267" s="21"/>
      <c r="FS267" s="21"/>
      <c r="FT267" s="21"/>
      <c r="FU267" s="21"/>
      <c r="FV267" s="21"/>
      <c r="FW267" s="21"/>
      <c r="FX267" s="21"/>
      <c r="FY267" s="21"/>
      <c r="FZ267" s="21"/>
      <c r="GA267" s="21"/>
      <c r="GB267" s="21"/>
      <c r="GC267" s="21"/>
      <c r="GD267" s="21"/>
      <c r="GE267" s="21"/>
      <c r="GF267" s="21"/>
      <c r="GG267" s="21"/>
      <c r="GH267" s="21"/>
      <c r="GI267" s="21"/>
      <c r="GJ267" s="21"/>
      <c r="GK267" s="21"/>
      <c r="GL267" s="21"/>
      <c r="GM267" s="21"/>
      <c r="GN267" s="21"/>
      <c r="GO267" s="21"/>
      <c r="GP267" s="21"/>
      <c r="GQ267" s="21"/>
      <c r="GR267" s="21"/>
      <c r="GS267" s="21"/>
      <c r="GT267" s="21"/>
      <c r="GU267" s="21"/>
      <c r="GV267" s="21"/>
      <c r="GW267" s="21"/>
      <c r="GX267" s="21"/>
      <c r="GY267" s="21"/>
      <c r="GZ267" s="21"/>
      <c r="HA267" s="21"/>
      <c r="HB267" s="21"/>
      <c r="HC267" s="21"/>
      <c r="HD267" s="21"/>
      <c r="HE267" s="21"/>
      <c r="HF267" s="21"/>
      <c r="HG267" s="21"/>
      <c r="HH267" s="21"/>
      <c r="HI267" s="21"/>
      <c r="HJ267" s="21"/>
      <c r="HK267" s="21"/>
      <c r="HL267" s="21"/>
      <c r="HM267" s="21"/>
      <c r="HN267" s="21"/>
      <c r="HO267" s="21"/>
      <c r="HP267" s="21"/>
      <c r="HQ267" s="21"/>
      <c r="HR267" s="21"/>
      <c r="HS267" s="21"/>
      <c r="HT267" s="21"/>
      <c r="HU267" s="21"/>
      <c r="HV267" s="21"/>
      <c r="HW267" s="21"/>
      <c r="HX267" s="21"/>
      <c r="HY267" s="21"/>
      <c r="HZ267" s="21"/>
      <c r="IA267" s="21"/>
      <c r="IB267" s="21"/>
      <c r="IC267" s="21"/>
      <c r="ID267" s="21"/>
      <c r="IE267" s="21"/>
      <c r="IF267" s="21"/>
      <c r="IG267" s="21"/>
      <c r="IH267" s="21"/>
      <c r="II267" s="21"/>
      <c r="IJ267" s="21"/>
      <c r="IK267" s="21"/>
      <c r="IL267" s="21"/>
      <c r="IM267" s="21"/>
      <c r="IN267" s="21"/>
      <c r="IO267" s="21"/>
    </row>
    <row r="268" spans="1:249" s="28" customFormat="1" ht="27.75" customHeight="1" x14ac:dyDescent="0.25">
      <c r="A268" s="52"/>
      <c r="B268" s="375" t="s">
        <v>318</v>
      </c>
      <c r="C268" s="375"/>
      <c r="D268" s="375"/>
      <c r="E268" s="375"/>
      <c r="F268" s="44"/>
      <c r="G268" s="330">
        <v>44</v>
      </c>
      <c r="H268" s="330">
        <v>80</v>
      </c>
      <c r="I268" s="33">
        <v>2004</v>
      </c>
      <c r="J268" s="330"/>
      <c r="K268" s="330"/>
      <c r="L268" s="33"/>
      <c r="M268" s="14" t="s">
        <v>517</v>
      </c>
      <c r="N268" s="25"/>
      <c r="O268" s="25"/>
      <c r="P268" s="25"/>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c r="FP268" s="21"/>
      <c r="FQ268" s="21"/>
      <c r="FR268" s="21"/>
      <c r="FS268" s="21"/>
      <c r="FT268" s="21"/>
      <c r="FU268" s="21"/>
      <c r="FV268" s="21"/>
      <c r="FW268" s="21"/>
      <c r="FX268" s="21"/>
      <c r="FY268" s="21"/>
      <c r="FZ268" s="21"/>
      <c r="GA268" s="21"/>
      <c r="GB268" s="21"/>
      <c r="GC268" s="21"/>
      <c r="GD268" s="21"/>
      <c r="GE268" s="21"/>
      <c r="GF268" s="21"/>
      <c r="GG268" s="21"/>
      <c r="GH268" s="21"/>
      <c r="GI268" s="21"/>
      <c r="GJ268" s="21"/>
      <c r="GK268" s="21"/>
      <c r="GL268" s="21"/>
      <c r="GM268" s="21"/>
      <c r="GN268" s="21"/>
      <c r="GO268" s="21"/>
      <c r="GP268" s="21"/>
      <c r="GQ268" s="21"/>
      <c r="GR268" s="21"/>
      <c r="GS268" s="21"/>
      <c r="GT268" s="21"/>
      <c r="GU268" s="21"/>
      <c r="GV268" s="21"/>
      <c r="GW268" s="21"/>
      <c r="GX268" s="21"/>
      <c r="GY268" s="21"/>
      <c r="GZ268" s="21"/>
      <c r="HA268" s="21"/>
      <c r="HB268" s="21"/>
      <c r="HC268" s="21"/>
      <c r="HD268" s="21"/>
      <c r="HE268" s="21"/>
      <c r="HF268" s="21"/>
      <c r="HG268" s="21"/>
      <c r="HH268" s="21"/>
      <c r="HI268" s="21"/>
      <c r="HJ268" s="21"/>
      <c r="HK268" s="21"/>
      <c r="HL268" s="21"/>
      <c r="HM268" s="21"/>
      <c r="HN268" s="21"/>
      <c r="HO268" s="21"/>
      <c r="HP268" s="21"/>
      <c r="HQ268" s="21"/>
      <c r="HR268" s="21"/>
      <c r="HS268" s="21"/>
      <c r="HT268" s="21"/>
      <c r="HU268" s="21"/>
      <c r="HV268" s="21"/>
      <c r="HW268" s="21"/>
      <c r="HX268" s="21"/>
      <c r="HY268" s="21"/>
      <c r="HZ268" s="21"/>
      <c r="IA268" s="21"/>
      <c r="IB268" s="21"/>
      <c r="IC268" s="21"/>
      <c r="ID268" s="21"/>
      <c r="IE268" s="21"/>
      <c r="IF268" s="21"/>
      <c r="IG268" s="21"/>
      <c r="IH268" s="21"/>
      <c r="II268" s="21"/>
      <c r="IJ268" s="21"/>
      <c r="IK268" s="21"/>
      <c r="IL268" s="21"/>
      <c r="IM268" s="21"/>
      <c r="IN268" s="21"/>
      <c r="IO268" s="21"/>
    </row>
    <row r="269" spans="1:249" s="23" customFormat="1" ht="15" customHeight="1" x14ac:dyDescent="0.25">
      <c r="A269" s="39"/>
      <c r="B269" s="20" t="s">
        <v>319</v>
      </c>
      <c r="C269" s="20"/>
      <c r="D269" s="20"/>
      <c r="E269" s="20"/>
      <c r="F269" s="295"/>
      <c r="G269" s="291"/>
      <c r="H269" s="291"/>
      <c r="I269" s="30"/>
      <c r="J269" s="291"/>
      <c r="K269" s="291"/>
      <c r="L269" s="30"/>
      <c r="M269" s="17"/>
      <c r="N269" s="25"/>
      <c r="O269" s="25"/>
      <c r="P269" s="25"/>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c r="FP269" s="21"/>
      <c r="FQ269" s="21"/>
      <c r="FR269" s="21"/>
      <c r="FS269" s="21"/>
      <c r="FT269" s="21"/>
      <c r="FU269" s="21"/>
      <c r="FV269" s="21"/>
      <c r="FW269" s="21"/>
      <c r="FX269" s="21"/>
      <c r="FY269" s="21"/>
      <c r="FZ269" s="21"/>
      <c r="GA269" s="21"/>
      <c r="GB269" s="21"/>
      <c r="GC269" s="21"/>
      <c r="GD269" s="21"/>
      <c r="GE269" s="21"/>
      <c r="GF269" s="21"/>
      <c r="GG269" s="21"/>
      <c r="GH269" s="21"/>
      <c r="GI269" s="21"/>
      <c r="GJ269" s="21"/>
      <c r="GK269" s="21"/>
      <c r="GL269" s="21"/>
      <c r="GM269" s="21"/>
      <c r="GN269" s="21"/>
      <c r="GO269" s="21"/>
      <c r="GP269" s="21"/>
      <c r="GQ269" s="21"/>
      <c r="GR269" s="21"/>
      <c r="GS269" s="21"/>
      <c r="GT269" s="21"/>
      <c r="GU269" s="21"/>
      <c r="GV269" s="21"/>
      <c r="GW269" s="21"/>
      <c r="GX269" s="21"/>
      <c r="GY269" s="21"/>
      <c r="GZ269" s="21"/>
      <c r="HA269" s="21"/>
      <c r="HB269" s="21"/>
      <c r="HC269" s="21"/>
      <c r="HD269" s="21"/>
      <c r="HE269" s="21"/>
      <c r="HF269" s="21"/>
      <c r="HG269" s="21"/>
      <c r="HH269" s="21"/>
      <c r="HI269" s="21"/>
      <c r="HJ269" s="21"/>
      <c r="HK269" s="21"/>
      <c r="HL269" s="21"/>
      <c r="HM269" s="21"/>
      <c r="HN269" s="21"/>
      <c r="HO269" s="21"/>
      <c r="HP269" s="21"/>
      <c r="HQ269" s="21"/>
      <c r="HR269" s="21"/>
      <c r="HS269" s="21"/>
      <c r="HT269" s="21"/>
      <c r="HU269" s="21"/>
      <c r="HV269" s="21"/>
      <c r="HW269" s="21"/>
      <c r="HX269" s="21"/>
      <c r="HY269" s="21"/>
      <c r="HZ269" s="21"/>
      <c r="IA269" s="21"/>
      <c r="IB269" s="21"/>
      <c r="IC269" s="21"/>
      <c r="ID269" s="21"/>
      <c r="IE269" s="21"/>
      <c r="IF269" s="21"/>
      <c r="IG269" s="21"/>
      <c r="IH269" s="21"/>
      <c r="II269" s="21"/>
      <c r="IJ269" s="21"/>
      <c r="IK269" s="21"/>
      <c r="IL269" s="21"/>
      <c r="IM269" s="21"/>
      <c r="IN269" s="21"/>
      <c r="IO269" s="21"/>
    </row>
    <row r="270" spans="1:249" s="23" customFormat="1" ht="42.75" x14ac:dyDescent="0.25">
      <c r="A270" s="38"/>
      <c r="B270" s="376" t="s">
        <v>320</v>
      </c>
      <c r="C270" s="376"/>
      <c r="D270" s="376"/>
      <c r="E270" s="376"/>
      <c r="F270" s="45"/>
      <c r="G270" s="330">
        <v>0.35</v>
      </c>
      <c r="H270" s="330">
        <v>0.8</v>
      </c>
      <c r="I270" s="33">
        <v>2003</v>
      </c>
      <c r="J270" s="330">
        <v>0.14399999999999999</v>
      </c>
      <c r="K270" s="330">
        <v>0.42</v>
      </c>
      <c r="L270" s="33">
        <v>2003</v>
      </c>
      <c r="M270" s="55" t="s">
        <v>528</v>
      </c>
      <c r="N270" s="25"/>
      <c r="O270" s="25"/>
      <c r="P270" s="25"/>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c r="FP270" s="21"/>
      <c r="FQ270" s="21"/>
      <c r="FR270" s="21"/>
      <c r="FS270" s="21"/>
      <c r="FT270" s="21"/>
      <c r="FU270" s="21"/>
      <c r="FV270" s="21"/>
      <c r="FW270" s="21"/>
      <c r="FX270" s="21"/>
      <c r="FY270" s="21"/>
      <c r="FZ270" s="21"/>
      <c r="GA270" s="21"/>
      <c r="GB270" s="21"/>
      <c r="GC270" s="21"/>
      <c r="GD270" s="21"/>
      <c r="GE270" s="21"/>
      <c r="GF270" s="21"/>
      <c r="GG270" s="21"/>
      <c r="GH270" s="21"/>
      <c r="GI270" s="21"/>
      <c r="GJ270" s="21"/>
      <c r="GK270" s="21"/>
      <c r="GL270" s="21"/>
      <c r="GM270" s="21"/>
      <c r="GN270" s="21"/>
      <c r="GO270" s="21"/>
      <c r="GP270" s="21"/>
      <c r="GQ270" s="21"/>
      <c r="GR270" s="21"/>
      <c r="GS270" s="21"/>
      <c r="GT270" s="21"/>
      <c r="GU270" s="21"/>
      <c r="GV270" s="21"/>
      <c r="GW270" s="21"/>
      <c r="GX270" s="21"/>
      <c r="GY270" s="21"/>
      <c r="GZ270" s="21"/>
      <c r="HA270" s="21"/>
      <c r="HB270" s="21"/>
      <c r="HC270" s="21"/>
      <c r="HD270" s="21"/>
      <c r="HE270" s="21"/>
      <c r="HF270" s="21"/>
      <c r="HG270" s="21"/>
      <c r="HH270" s="21"/>
      <c r="HI270" s="21"/>
      <c r="HJ270" s="21"/>
      <c r="HK270" s="21"/>
      <c r="HL270" s="21"/>
      <c r="HM270" s="21"/>
      <c r="HN270" s="21"/>
      <c r="HO270" s="21"/>
      <c r="HP270" s="21"/>
      <c r="HQ270" s="21"/>
      <c r="HR270" s="21"/>
      <c r="HS270" s="21"/>
      <c r="HT270" s="21"/>
      <c r="HU270" s="21"/>
      <c r="HV270" s="21"/>
      <c r="HW270" s="21"/>
      <c r="HX270" s="21"/>
      <c r="HY270" s="21"/>
      <c r="HZ270" s="21"/>
      <c r="IA270" s="21"/>
      <c r="IB270" s="21"/>
      <c r="IC270" s="21"/>
      <c r="ID270" s="21"/>
      <c r="IE270" s="21"/>
      <c r="IF270" s="21"/>
      <c r="IG270" s="21"/>
      <c r="IH270" s="21"/>
      <c r="II270" s="21"/>
      <c r="IJ270" s="21"/>
      <c r="IK270" s="21"/>
      <c r="IL270" s="21"/>
      <c r="IM270" s="21"/>
      <c r="IN270" s="21"/>
      <c r="IO270" s="21"/>
    </row>
    <row r="271" spans="1:249" s="23" customFormat="1" ht="15" customHeight="1" x14ac:dyDescent="0.25">
      <c r="A271" s="38"/>
      <c r="B271" s="348" t="s">
        <v>321</v>
      </c>
      <c r="C271" s="348"/>
      <c r="D271" s="348"/>
      <c r="E271" s="348"/>
      <c r="F271" s="44">
        <v>10</v>
      </c>
      <c r="G271" s="330">
        <v>0.17</v>
      </c>
      <c r="H271" s="330">
        <v>0.35</v>
      </c>
      <c r="I271" s="33">
        <v>1995</v>
      </c>
      <c r="J271" s="330">
        <v>1.7000000000000001E-2</v>
      </c>
      <c r="K271" s="330">
        <v>3.5000000000000003E-2</v>
      </c>
      <c r="L271" s="33">
        <v>1995</v>
      </c>
      <c r="M271" s="14" t="s">
        <v>322</v>
      </c>
      <c r="N271" s="25"/>
      <c r="O271" s="25"/>
      <c r="P271" s="25"/>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c r="FP271" s="21"/>
      <c r="FQ271" s="21"/>
      <c r="FR271" s="21"/>
      <c r="FS271" s="21"/>
      <c r="FT271" s="21"/>
      <c r="FU271" s="21"/>
      <c r="FV271" s="21"/>
      <c r="FW271" s="21"/>
      <c r="FX271" s="21"/>
      <c r="FY271" s="21"/>
      <c r="FZ271" s="21"/>
      <c r="GA271" s="21"/>
      <c r="GB271" s="21"/>
      <c r="GC271" s="21"/>
      <c r="GD271" s="21"/>
      <c r="GE271" s="21"/>
      <c r="GF271" s="21"/>
      <c r="GG271" s="21"/>
      <c r="GH271" s="21"/>
      <c r="GI271" s="21"/>
      <c r="GJ271" s="21"/>
      <c r="GK271" s="21"/>
      <c r="GL271" s="21"/>
      <c r="GM271" s="21"/>
      <c r="GN271" s="21"/>
      <c r="GO271" s="21"/>
      <c r="GP271" s="21"/>
      <c r="GQ271" s="21"/>
      <c r="GR271" s="21"/>
      <c r="GS271" s="21"/>
      <c r="GT271" s="21"/>
      <c r="GU271" s="21"/>
      <c r="GV271" s="21"/>
      <c r="GW271" s="21"/>
      <c r="GX271" s="21"/>
      <c r="GY271" s="21"/>
      <c r="GZ271" s="21"/>
      <c r="HA271" s="21"/>
      <c r="HB271" s="21"/>
      <c r="HC271" s="21"/>
      <c r="HD271" s="21"/>
      <c r="HE271" s="21"/>
      <c r="HF271" s="21"/>
      <c r="HG271" s="21"/>
      <c r="HH271" s="21"/>
      <c r="HI271" s="21"/>
      <c r="HJ271" s="21"/>
      <c r="HK271" s="21"/>
      <c r="HL271" s="21"/>
      <c r="HM271" s="21"/>
      <c r="HN271" s="21"/>
      <c r="HO271" s="21"/>
      <c r="HP271" s="21"/>
      <c r="HQ271" s="21"/>
      <c r="HR271" s="21"/>
      <c r="HS271" s="21"/>
      <c r="HT271" s="21"/>
      <c r="HU271" s="21"/>
      <c r="HV271" s="21"/>
      <c r="HW271" s="21"/>
      <c r="HX271" s="21"/>
      <c r="HY271" s="21"/>
      <c r="HZ271" s="21"/>
      <c r="IA271" s="21"/>
      <c r="IB271" s="21"/>
      <c r="IC271" s="21"/>
      <c r="ID271" s="21"/>
      <c r="IE271" s="21"/>
      <c r="IF271" s="21"/>
      <c r="IG271" s="21"/>
      <c r="IH271" s="21"/>
      <c r="II271" s="21"/>
      <c r="IJ271" s="21"/>
      <c r="IK271" s="21"/>
      <c r="IL271" s="21"/>
      <c r="IM271" s="21"/>
      <c r="IN271" s="21"/>
      <c r="IO271" s="21"/>
    </row>
    <row r="272" spans="1:249" s="23" customFormat="1" ht="15" customHeight="1" x14ac:dyDescent="0.25">
      <c r="A272" s="38"/>
      <c r="B272" s="348" t="s">
        <v>323</v>
      </c>
      <c r="C272" s="348"/>
      <c r="D272" s="348"/>
      <c r="E272" s="348"/>
      <c r="F272" s="44">
        <v>10</v>
      </c>
      <c r="G272" s="330">
        <v>0.3</v>
      </c>
      <c r="H272" s="330">
        <v>0.5</v>
      </c>
      <c r="I272" s="33">
        <v>1995</v>
      </c>
      <c r="J272" s="330">
        <v>6.0000000000000001E-3</v>
      </c>
      <c r="K272" s="330">
        <v>0.01</v>
      </c>
      <c r="L272" s="33">
        <v>1995</v>
      </c>
      <c r="M272" s="14" t="s">
        <v>324</v>
      </c>
      <c r="N272" s="25"/>
      <c r="O272" s="25"/>
      <c r="P272" s="25"/>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c r="FP272" s="21"/>
      <c r="FQ272" s="21"/>
      <c r="FR272" s="21"/>
      <c r="FS272" s="21"/>
      <c r="FT272" s="21"/>
      <c r="FU272" s="21"/>
      <c r="FV272" s="21"/>
      <c r="FW272" s="21"/>
      <c r="FX272" s="21"/>
      <c r="FY272" s="21"/>
      <c r="FZ272" s="21"/>
      <c r="GA272" s="21"/>
      <c r="GB272" s="21"/>
      <c r="GC272" s="21"/>
      <c r="GD272" s="21"/>
      <c r="GE272" s="21"/>
      <c r="GF272" s="21"/>
      <c r="GG272" s="21"/>
      <c r="GH272" s="21"/>
      <c r="GI272" s="21"/>
      <c r="GJ272" s="21"/>
      <c r="GK272" s="21"/>
      <c r="GL272" s="21"/>
      <c r="GM272" s="21"/>
      <c r="GN272" s="21"/>
      <c r="GO272" s="21"/>
      <c r="GP272" s="21"/>
      <c r="GQ272" s="21"/>
      <c r="GR272" s="21"/>
      <c r="GS272" s="21"/>
      <c r="GT272" s="21"/>
      <c r="GU272" s="21"/>
      <c r="GV272" s="21"/>
      <c r="GW272" s="21"/>
      <c r="GX272" s="21"/>
      <c r="GY272" s="21"/>
      <c r="GZ272" s="21"/>
      <c r="HA272" s="21"/>
      <c r="HB272" s="21"/>
      <c r="HC272" s="21"/>
      <c r="HD272" s="21"/>
      <c r="HE272" s="21"/>
      <c r="HF272" s="21"/>
      <c r="HG272" s="21"/>
      <c r="HH272" s="21"/>
      <c r="HI272" s="21"/>
      <c r="HJ272" s="21"/>
      <c r="HK272" s="21"/>
      <c r="HL272" s="21"/>
      <c r="HM272" s="21"/>
      <c r="HN272" s="21"/>
      <c r="HO272" s="21"/>
      <c r="HP272" s="21"/>
      <c r="HQ272" s="21"/>
      <c r="HR272" s="21"/>
      <c r="HS272" s="21"/>
      <c r="HT272" s="21"/>
      <c r="HU272" s="21"/>
      <c r="HV272" s="21"/>
      <c r="HW272" s="21"/>
      <c r="HX272" s="21"/>
      <c r="HY272" s="21"/>
      <c r="HZ272" s="21"/>
      <c r="IA272" s="21"/>
      <c r="IB272" s="21"/>
      <c r="IC272" s="21"/>
      <c r="ID272" s="21"/>
      <c r="IE272" s="21"/>
      <c r="IF272" s="21"/>
      <c r="IG272" s="21"/>
      <c r="IH272" s="21"/>
      <c r="II272" s="21"/>
      <c r="IJ272" s="21"/>
      <c r="IK272" s="21"/>
      <c r="IL272" s="21"/>
      <c r="IM272" s="21"/>
      <c r="IN272" s="21"/>
      <c r="IO272" s="21"/>
    </row>
    <row r="273" spans="1:249" s="23" customFormat="1" ht="15" customHeight="1" x14ac:dyDescent="0.25">
      <c r="A273" s="38"/>
      <c r="B273" s="348" t="s">
        <v>520</v>
      </c>
      <c r="C273" s="348"/>
      <c r="D273" s="348"/>
      <c r="E273" s="348"/>
      <c r="F273" s="44">
        <v>10</v>
      </c>
      <c r="G273" s="330">
        <v>1.1499999999999999</v>
      </c>
      <c r="H273" s="330">
        <v>2.25</v>
      </c>
      <c r="I273" s="33">
        <v>1995</v>
      </c>
      <c r="J273" s="330">
        <v>7.4999999999999997E-3</v>
      </c>
      <c r="K273" s="330">
        <v>1.2500000000000001E-2</v>
      </c>
      <c r="L273" s="33">
        <v>1995</v>
      </c>
      <c r="M273" s="14" t="s">
        <v>325</v>
      </c>
      <c r="N273" s="25"/>
      <c r="O273" s="25"/>
      <c r="P273" s="25"/>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c r="FP273" s="21"/>
      <c r="FQ273" s="21"/>
      <c r="FR273" s="21"/>
      <c r="FS273" s="21"/>
      <c r="FT273" s="21"/>
      <c r="FU273" s="21"/>
      <c r="FV273" s="21"/>
      <c r="FW273" s="21"/>
      <c r="FX273" s="21"/>
      <c r="FY273" s="21"/>
      <c r="FZ273" s="21"/>
      <c r="GA273" s="21"/>
      <c r="GB273" s="21"/>
      <c r="GC273" s="21"/>
      <c r="GD273" s="21"/>
      <c r="GE273" s="21"/>
      <c r="GF273" s="21"/>
      <c r="GG273" s="21"/>
      <c r="GH273" s="21"/>
      <c r="GI273" s="21"/>
      <c r="GJ273" s="21"/>
      <c r="GK273" s="21"/>
      <c r="GL273" s="21"/>
      <c r="GM273" s="21"/>
      <c r="GN273" s="21"/>
      <c r="GO273" s="21"/>
      <c r="GP273" s="21"/>
      <c r="GQ273" s="21"/>
      <c r="GR273" s="21"/>
      <c r="GS273" s="21"/>
      <c r="GT273" s="21"/>
      <c r="GU273" s="21"/>
      <c r="GV273" s="21"/>
      <c r="GW273" s="21"/>
      <c r="GX273" s="21"/>
      <c r="GY273" s="21"/>
      <c r="GZ273" s="21"/>
      <c r="HA273" s="21"/>
      <c r="HB273" s="21"/>
      <c r="HC273" s="21"/>
      <c r="HD273" s="21"/>
      <c r="HE273" s="21"/>
      <c r="HF273" s="21"/>
      <c r="HG273" s="21"/>
      <c r="HH273" s="21"/>
      <c r="HI273" s="21"/>
      <c r="HJ273" s="21"/>
      <c r="HK273" s="21"/>
      <c r="HL273" s="21"/>
      <c r="HM273" s="21"/>
      <c r="HN273" s="21"/>
      <c r="HO273" s="21"/>
      <c r="HP273" s="21"/>
      <c r="HQ273" s="21"/>
      <c r="HR273" s="21"/>
      <c r="HS273" s="21"/>
      <c r="HT273" s="21"/>
      <c r="HU273" s="21"/>
      <c r="HV273" s="21"/>
      <c r="HW273" s="21"/>
      <c r="HX273" s="21"/>
      <c r="HY273" s="21"/>
      <c r="HZ273" s="21"/>
      <c r="IA273" s="21"/>
      <c r="IB273" s="21"/>
      <c r="IC273" s="21"/>
      <c r="ID273" s="21"/>
      <c r="IE273" s="21"/>
      <c r="IF273" s="21"/>
      <c r="IG273" s="21"/>
      <c r="IH273" s="21"/>
      <c r="II273" s="21"/>
      <c r="IJ273" s="21"/>
      <c r="IK273" s="21"/>
      <c r="IL273" s="21"/>
      <c r="IM273" s="21"/>
      <c r="IN273" s="21"/>
      <c r="IO273" s="21"/>
    </row>
    <row r="274" spans="1:249" s="23" customFormat="1" ht="28.5" x14ac:dyDescent="0.25">
      <c r="A274" s="38"/>
      <c r="B274" s="348" t="s">
        <v>326</v>
      </c>
      <c r="C274" s="348"/>
      <c r="D274" s="348"/>
      <c r="E274" s="348"/>
      <c r="F274" s="44">
        <v>10</v>
      </c>
      <c r="G274" s="330">
        <v>1.1000000000000001</v>
      </c>
      <c r="H274" s="330">
        <v>2.2000000000000002</v>
      </c>
      <c r="I274" s="33">
        <v>1995</v>
      </c>
      <c r="J274" s="330">
        <v>0.04</v>
      </c>
      <c r="K274" s="330">
        <v>0.08</v>
      </c>
      <c r="L274" s="33">
        <v>1995</v>
      </c>
      <c r="M274" s="14" t="s">
        <v>523</v>
      </c>
      <c r="N274" s="25"/>
      <c r="O274" s="25"/>
      <c r="P274" s="25"/>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c r="FP274" s="21"/>
      <c r="FQ274" s="21"/>
      <c r="FR274" s="21"/>
      <c r="FS274" s="21"/>
      <c r="FT274" s="21"/>
      <c r="FU274" s="21"/>
      <c r="FV274" s="21"/>
      <c r="FW274" s="21"/>
      <c r="FX274" s="21"/>
      <c r="FY274" s="21"/>
      <c r="FZ274" s="21"/>
      <c r="GA274" s="21"/>
      <c r="GB274" s="21"/>
      <c r="GC274" s="21"/>
      <c r="GD274" s="21"/>
      <c r="GE274" s="21"/>
      <c r="GF274" s="21"/>
      <c r="GG274" s="21"/>
      <c r="GH274" s="21"/>
      <c r="GI274" s="21"/>
      <c r="GJ274" s="21"/>
      <c r="GK274" s="21"/>
      <c r="GL274" s="21"/>
      <c r="GM274" s="21"/>
      <c r="GN274" s="21"/>
      <c r="GO274" s="21"/>
      <c r="GP274" s="21"/>
      <c r="GQ274" s="21"/>
      <c r="GR274" s="21"/>
      <c r="GS274" s="21"/>
      <c r="GT274" s="21"/>
      <c r="GU274" s="21"/>
      <c r="GV274" s="21"/>
      <c r="GW274" s="21"/>
      <c r="GX274" s="21"/>
      <c r="GY274" s="21"/>
      <c r="GZ274" s="21"/>
      <c r="HA274" s="21"/>
      <c r="HB274" s="21"/>
      <c r="HC274" s="21"/>
      <c r="HD274" s="21"/>
      <c r="HE274" s="21"/>
      <c r="HF274" s="21"/>
      <c r="HG274" s="21"/>
      <c r="HH274" s="21"/>
      <c r="HI274" s="21"/>
      <c r="HJ274" s="21"/>
      <c r="HK274" s="21"/>
      <c r="HL274" s="21"/>
      <c r="HM274" s="21"/>
      <c r="HN274" s="21"/>
      <c r="HO274" s="21"/>
      <c r="HP274" s="21"/>
      <c r="HQ274" s="21"/>
      <c r="HR274" s="21"/>
      <c r="HS274" s="21"/>
      <c r="HT274" s="21"/>
      <c r="HU274" s="21"/>
      <c r="HV274" s="21"/>
      <c r="HW274" s="21"/>
      <c r="HX274" s="21"/>
      <c r="HY274" s="21"/>
      <c r="HZ274" s="21"/>
      <c r="IA274" s="21"/>
      <c r="IB274" s="21"/>
      <c r="IC274" s="21"/>
      <c r="ID274" s="21"/>
      <c r="IE274" s="21"/>
      <c r="IF274" s="21"/>
      <c r="IG274" s="21"/>
      <c r="IH274" s="21"/>
      <c r="II274" s="21"/>
      <c r="IJ274" s="21"/>
      <c r="IK274" s="21"/>
      <c r="IL274" s="21"/>
      <c r="IM274" s="21"/>
      <c r="IN274" s="21"/>
      <c r="IO274" s="21"/>
    </row>
    <row r="275" spans="1:249" s="23" customFormat="1" ht="28.5" x14ac:dyDescent="0.25">
      <c r="A275" s="38"/>
      <c r="B275" s="347" t="s">
        <v>524</v>
      </c>
      <c r="C275" s="347"/>
      <c r="D275" s="347"/>
      <c r="E275" s="347"/>
      <c r="F275" s="45"/>
      <c r="G275" s="330">
        <v>0.01</v>
      </c>
      <c r="H275" s="330">
        <v>2.5000000000000001E-2</v>
      </c>
      <c r="I275" s="33">
        <v>2003</v>
      </c>
      <c r="J275" s="330"/>
      <c r="K275" s="330"/>
      <c r="L275" s="33"/>
      <c r="M275" s="55" t="s">
        <v>525</v>
      </c>
      <c r="N275" s="25"/>
      <c r="O275" s="25"/>
      <c r="P275" s="25"/>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c r="FP275" s="21"/>
      <c r="FQ275" s="21"/>
      <c r="FR275" s="21"/>
      <c r="FS275" s="21"/>
      <c r="FT275" s="21"/>
      <c r="FU275" s="21"/>
      <c r="FV275" s="21"/>
      <c r="FW275" s="21"/>
      <c r="FX275" s="21"/>
      <c r="FY275" s="21"/>
      <c r="FZ275" s="21"/>
      <c r="GA275" s="21"/>
      <c r="GB275" s="21"/>
      <c r="GC275" s="21"/>
      <c r="GD275" s="21"/>
      <c r="GE275" s="21"/>
      <c r="GF275" s="21"/>
      <c r="GG275" s="21"/>
      <c r="GH275" s="21"/>
      <c r="GI275" s="21"/>
      <c r="GJ275" s="21"/>
      <c r="GK275" s="21"/>
      <c r="GL275" s="21"/>
      <c r="GM275" s="21"/>
      <c r="GN275" s="21"/>
      <c r="GO275" s="21"/>
      <c r="GP275" s="21"/>
      <c r="GQ275" s="21"/>
      <c r="GR275" s="21"/>
      <c r="GS275" s="21"/>
      <c r="GT275" s="21"/>
      <c r="GU275" s="21"/>
      <c r="GV275" s="21"/>
      <c r="GW275" s="21"/>
      <c r="GX275" s="21"/>
      <c r="GY275" s="21"/>
      <c r="GZ275" s="21"/>
      <c r="HA275" s="21"/>
      <c r="HB275" s="21"/>
      <c r="HC275" s="21"/>
      <c r="HD275" s="21"/>
      <c r="HE275" s="21"/>
      <c r="HF275" s="21"/>
      <c r="HG275" s="21"/>
      <c r="HH275" s="21"/>
      <c r="HI275" s="21"/>
      <c r="HJ275" s="21"/>
      <c r="HK275" s="21"/>
      <c r="HL275" s="21"/>
      <c r="HM275" s="21"/>
      <c r="HN275" s="21"/>
      <c r="HO275" s="21"/>
      <c r="HP275" s="21"/>
      <c r="HQ275" s="21"/>
      <c r="HR275" s="21"/>
      <c r="HS275" s="21"/>
      <c r="HT275" s="21"/>
      <c r="HU275" s="21"/>
      <c r="HV275" s="21"/>
      <c r="HW275" s="21"/>
      <c r="HX275" s="21"/>
      <c r="HY275" s="21"/>
      <c r="HZ275" s="21"/>
      <c r="IA275" s="21"/>
      <c r="IB275" s="21"/>
      <c r="IC275" s="21"/>
      <c r="ID275" s="21"/>
      <c r="IE275" s="21"/>
      <c r="IF275" s="21"/>
      <c r="IG275" s="21"/>
      <c r="IH275" s="21"/>
      <c r="II275" s="21"/>
      <c r="IJ275" s="21"/>
      <c r="IK275" s="21"/>
      <c r="IL275" s="21"/>
      <c r="IM275" s="21"/>
      <c r="IN275" s="21"/>
      <c r="IO275" s="21"/>
    </row>
    <row r="276" spans="1:249" s="23" customFormat="1" ht="30" customHeight="1" x14ac:dyDescent="0.25">
      <c r="A276" s="38"/>
      <c r="B276" s="347" t="s">
        <v>526</v>
      </c>
      <c r="C276" s="347"/>
      <c r="D276" s="347"/>
      <c r="E276" s="347"/>
      <c r="F276" s="45"/>
      <c r="G276" s="330">
        <v>3.5000000000000003E-2</v>
      </c>
      <c r="H276" s="330">
        <v>0.44</v>
      </c>
      <c r="I276" s="33">
        <v>2002</v>
      </c>
      <c r="J276" s="330"/>
      <c r="K276" s="330"/>
      <c r="L276" s="33"/>
      <c r="M276" s="55" t="s">
        <v>527</v>
      </c>
      <c r="N276" s="25"/>
      <c r="O276" s="25"/>
      <c r="P276" s="25"/>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c r="FP276" s="21"/>
      <c r="FQ276" s="21"/>
      <c r="FR276" s="21"/>
      <c r="FS276" s="21"/>
      <c r="FT276" s="21"/>
      <c r="FU276" s="21"/>
      <c r="FV276" s="21"/>
      <c r="FW276" s="21"/>
      <c r="FX276" s="21"/>
      <c r="FY276" s="21"/>
      <c r="FZ276" s="21"/>
      <c r="GA276" s="21"/>
      <c r="GB276" s="21"/>
      <c r="GC276" s="21"/>
      <c r="GD276" s="21"/>
      <c r="GE276" s="21"/>
      <c r="GF276" s="21"/>
      <c r="GG276" s="21"/>
      <c r="GH276" s="21"/>
      <c r="GI276" s="21"/>
      <c r="GJ276" s="21"/>
      <c r="GK276" s="21"/>
      <c r="GL276" s="21"/>
      <c r="GM276" s="21"/>
      <c r="GN276" s="21"/>
      <c r="GO276" s="21"/>
      <c r="GP276" s="21"/>
      <c r="GQ276" s="21"/>
      <c r="GR276" s="21"/>
      <c r="GS276" s="21"/>
      <c r="GT276" s="21"/>
      <c r="GU276" s="21"/>
      <c r="GV276" s="21"/>
      <c r="GW276" s="21"/>
      <c r="GX276" s="21"/>
      <c r="GY276" s="21"/>
      <c r="GZ276" s="21"/>
      <c r="HA276" s="21"/>
      <c r="HB276" s="21"/>
      <c r="HC276" s="21"/>
      <c r="HD276" s="21"/>
      <c r="HE276" s="21"/>
      <c r="HF276" s="21"/>
      <c r="HG276" s="21"/>
      <c r="HH276" s="21"/>
      <c r="HI276" s="21"/>
      <c r="HJ276" s="21"/>
      <c r="HK276" s="21"/>
      <c r="HL276" s="21"/>
      <c r="HM276" s="21"/>
      <c r="HN276" s="21"/>
      <c r="HO276" s="21"/>
      <c r="HP276" s="21"/>
      <c r="HQ276" s="21"/>
      <c r="HR276" s="21"/>
      <c r="HS276" s="21"/>
      <c r="HT276" s="21"/>
      <c r="HU276" s="21"/>
      <c r="HV276" s="21"/>
      <c r="HW276" s="21"/>
      <c r="HX276" s="21"/>
      <c r="HY276" s="21"/>
      <c r="HZ276" s="21"/>
      <c r="IA276" s="21"/>
      <c r="IB276" s="21"/>
      <c r="IC276" s="21"/>
      <c r="ID276" s="21"/>
      <c r="IE276" s="21"/>
      <c r="IF276" s="21"/>
      <c r="IG276" s="21"/>
      <c r="IH276" s="21"/>
      <c r="II276" s="21"/>
      <c r="IJ276" s="21"/>
      <c r="IK276" s="21"/>
      <c r="IL276" s="21"/>
      <c r="IM276" s="21"/>
      <c r="IN276" s="21"/>
      <c r="IO276" s="21"/>
    </row>
    <row r="277" spans="1:249" s="23" customFormat="1" ht="15" customHeight="1" x14ac:dyDescent="0.25">
      <c r="A277" s="38"/>
      <c r="B277" s="348" t="s">
        <v>327</v>
      </c>
      <c r="C277" s="348"/>
      <c r="D277" s="348"/>
      <c r="E277" s="348"/>
      <c r="F277" s="44">
        <v>10</v>
      </c>
      <c r="G277" s="330">
        <v>0.65</v>
      </c>
      <c r="H277" s="330">
        <v>1.1000000000000001</v>
      </c>
      <c r="I277" s="33">
        <v>1995</v>
      </c>
      <c r="J277" s="330">
        <v>1.2999999999999998E-2</v>
      </c>
      <c r="K277" s="330">
        <v>2.2000000000000002E-2</v>
      </c>
      <c r="L277" s="33">
        <v>1995</v>
      </c>
      <c r="M277" s="14" t="s">
        <v>519</v>
      </c>
      <c r="N277" s="25"/>
      <c r="O277" s="25"/>
      <c r="P277" s="25"/>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c r="FP277" s="21"/>
      <c r="FQ277" s="21"/>
      <c r="FR277" s="21"/>
      <c r="FS277" s="21"/>
      <c r="FT277" s="21"/>
      <c r="FU277" s="21"/>
      <c r="FV277" s="21"/>
      <c r="FW277" s="21"/>
      <c r="FX277" s="21"/>
      <c r="FY277" s="21"/>
      <c r="FZ277" s="21"/>
      <c r="GA277" s="21"/>
      <c r="GB277" s="21"/>
      <c r="GC277" s="21"/>
      <c r="GD277" s="21"/>
      <c r="GE277" s="21"/>
      <c r="GF277" s="21"/>
      <c r="GG277" s="21"/>
      <c r="GH277" s="21"/>
      <c r="GI277" s="21"/>
      <c r="GJ277" s="21"/>
      <c r="GK277" s="21"/>
      <c r="GL277" s="21"/>
      <c r="GM277" s="21"/>
      <c r="GN277" s="21"/>
      <c r="GO277" s="21"/>
      <c r="GP277" s="21"/>
      <c r="GQ277" s="21"/>
      <c r="GR277" s="21"/>
      <c r="GS277" s="21"/>
      <c r="GT277" s="21"/>
      <c r="GU277" s="21"/>
      <c r="GV277" s="21"/>
      <c r="GW277" s="21"/>
      <c r="GX277" s="21"/>
      <c r="GY277" s="21"/>
      <c r="GZ277" s="21"/>
      <c r="HA277" s="21"/>
      <c r="HB277" s="21"/>
      <c r="HC277" s="21"/>
      <c r="HD277" s="21"/>
      <c r="HE277" s="21"/>
      <c r="HF277" s="21"/>
      <c r="HG277" s="21"/>
      <c r="HH277" s="21"/>
      <c r="HI277" s="21"/>
      <c r="HJ277" s="21"/>
      <c r="HK277" s="21"/>
      <c r="HL277" s="21"/>
      <c r="HM277" s="21"/>
      <c r="HN277" s="21"/>
      <c r="HO277" s="21"/>
      <c r="HP277" s="21"/>
      <c r="HQ277" s="21"/>
      <c r="HR277" s="21"/>
      <c r="HS277" s="21"/>
      <c r="HT277" s="21"/>
      <c r="HU277" s="21"/>
      <c r="HV277" s="21"/>
      <c r="HW277" s="21"/>
      <c r="HX277" s="21"/>
      <c r="HY277" s="21"/>
      <c r="HZ277" s="21"/>
      <c r="IA277" s="21"/>
      <c r="IB277" s="21"/>
      <c r="IC277" s="21"/>
      <c r="ID277" s="21"/>
      <c r="IE277" s="21"/>
      <c r="IF277" s="21"/>
      <c r="IG277" s="21"/>
      <c r="IH277" s="21"/>
      <c r="II277" s="21"/>
      <c r="IJ277" s="21"/>
      <c r="IK277" s="21"/>
      <c r="IL277" s="21"/>
      <c r="IM277" s="21"/>
      <c r="IN277" s="21"/>
      <c r="IO277" s="21"/>
    </row>
    <row r="278" spans="1:249" s="23" customFormat="1" ht="15" x14ac:dyDescent="0.25">
      <c r="A278" s="38"/>
      <c r="B278" s="348" t="s">
        <v>521</v>
      </c>
      <c r="C278" s="348"/>
      <c r="D278" s="348"/>
      <c r="E278" s="348"/>
      <c r="F278" s="44">
        <v>10</v>
      </c>
      <c r="G278" s="282">
        <v>0.5</v>
      </c>
      <c r="H278" s="282">
        <v>1.8</v>
      </c>
      <c r="I278" s="33">
        <v>2004</v>
      </c>
      <c r="J278" s="330">
        <v>0.12</v>
      </c>
      <c r="K278" s="330">
        <v>0.6</v>
      </c>
      <c r="L278" s="33">
        <v>2004</v>
      </c>
      <c r="M278" s="55" t="s">
        <v>522</v>
      </c>
      <c r="N278" s="25"/>
      <c r="O278" s="25"/>
      <c r="P278" s="25"/>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c r="FP278" s="21"/>
      <c r="FQ278" s="21"/>
      <c r="FR278" s="21"/>
      <c r="FS278" s="21"/>
      <c r="FT278" s="21"/>
      <c r="FU278" s="21"/>
      <c r="FV278" s="21"/>
      <c r="FW278" s="21"/>
      <c r="FX278" s="21"/>
      <c r="FY278" s="21"/>
      <c r="FZ278" s="21"/>
      <c r="GA278" s="21"/>
      <c r="GB278" s="21"/>
      <c r="GC278" s="21"/>
      <c r="GD278" s="21"/>
      <c r="GE278" s="21"/>
      <c r="GF278" s="21"/>
      <c r="GG278" s="21"/>
      <c r="GH278" s="21"/>
      <c r="GI278" s="21"/>
      <c r="GJ278" s="21"/>
      <c r="GK278" s="21"/>
      <c r="GL278" s="21"/>
      <c r="GM278" s="21"/>
      <c r="GN278" s="21"/>
      <c r="GO278" s="21"/>
      <c r="GP278" s="21"/>
      <c r="GQ278" s="21"/>
      <c r="GR278" s="21"/>
      <c r="GS278" s="21"/>
      <c r="GT278" s="21"/>
      <c r="GU278" s="21"/>
      <c r="GV278" s="21"/>
      <c r="GW278" s="21"/>
      <c r="GX278" s="21"/>
      <c r="GY278" s="21"/>
      <c r="GZ278" s="21"/>
      <c r="HA278" s="21"/>
      <c r="HB278" s="21"/>
      <c r="HC278" s="21"/>
      <c r="HD278" s="21"/>
      <c r="HE278" s="21"/>
      <c r="HF278" s="21"/>
      <c r="HG278" s="21"/>
      <c r="HH278" s="21"/>
      <c r="HI278" s="21"/>
      <c r="HJ278" s="21"/>
      <c r="HK278" s="21"/>
      <c r="HL278" s="21"/>
      <c r="HM278" s="21"/>
      <c r="HN278" s="21"/>
      <c r="HO278" s="21"/>
      <c r="HP278" s="21"/>
      <c r="HQ278" s="21"/>
      <c r="HR278" s="21"/>
      <c r="HS278" s="21"/>
      <c r="HT278" s="21"/>
      <c r="HU278" s="21"/>
      <c r="HV278" s="21"/>
      <c r="HW278" s="21"/>
      <c r="HX278" s="21"/>
      <c r="HY278" s="21"/>
      <c r="HZ278" s="21"/>
      <c r="IA278" s="21"/>
      <c r="IB278" s="21"/>
      <c r="IC278" s="21"/>
      <c r="ID278" s="21"/>
      <c r="IE278" s="21"/>
      <c r="IF278" s="21"/>
      <c r="IG278" s="21"/>
      <c r="IH278" s="21"/>
      <c r="II278" s="21"/>
      <c r="IJ278" s="21"/>
      <c r="IK278" s="21"/>
      <c r="IL278" s="21"/>
      <c r="IM278" s="21"/>
      <c r="IN278" s="21"/>
      <c r="IO278" s="21"/>
    </row>
    <row r="279" spans="1:249" s="5" customFormat="1" ht="15" customHeight="1" x14ac:dyDescent="0.25">
      <c r="A279" s="61"/>
      <c r="B279" s="338" t="s">
        <v>328</v>
      </c>
      <c r="C279" s="338"/>
      <c r="D279" s="338"/>
      <c r="E279" s="338"/>
      <c r="F279" s="46"/>
      <c r="G279" s="332"/>
      <c r="H279" s="332"/>
      <c r="I279" s="339"/>
      <c r="J279" s="332"/>
      <c r="K279" s="332"/>
      <c r="L279" s="339"/>
      <c r="M279" s="18"/>
    </row>
    <row r="280" spans="1:249" ht="28.5" x14ac:dyDescent="0.25">
      <c r="A280" s="62"/>
      <c r="B280" s="348" t="s">
        <v>329</v>
      </c>
      <c r="C280" s="348"/>
      <c r="D280" s="348"/>
      <c r="E280" s="348"/>
      <c r="F280" s="44"/>
      <c r="G280" s="330">
        <v>0.3</v>
      </c>
      <c r="H280" s="330">
        <v>1.5</v>
      </c>
      <c r="I280" s="33">
        <v>2002</v>
      </c>
      <c r="J280" s="330"/>
      <c r="K280" s="330"/>
      <c r="L280" s="33"/>
      <c r="M280" s="14" t="s">
        <v>537</v>
      </c>
    </row>
    <row r="281" spans="1:249" s="5" customFormat="1" ht="15" customHeight="1" x14ac:dyDescent="0.25">
      <c r="A281" s="38"/>
      <c r="B281" s="347" t="s">
        <v>330</v>
      </c>
      <c r="C281" s="347"/>
      <c r="D281" s="347"/>
      <c r="E281" s="347"/>
      <c r="F281" s="44">
        <v>5</v>
      </c>
      <c r="G281" s="330">
        <v>9</v>
      </c>
      <c r="H281" s="330">
        <v>12</v>
      </c>
      <c r="I281" s="33">
        <v>2004</v>
      </c>
      <c r="J281" s="330">
        <v>0.18</v>
      </c>
      <c r="K281" s="330">
        <v>0.24</v>
      </c>
      <c r="L281" s="33">
        <v>2004</v>
      </c>
      <c r="M281" s="14" t="s">
        <v>529</v>
      </c>
    </row>
    <row r="282" spans="1:249" ht="15" customHeight="1" x14ac:dyDescent="0.25">
      <c r="A282" s="38"/>
      <c r="B282" s="347" t="s">
        <v>331</v>
      </c>
      <c r="C282" s="347"/>
      <c r="D282" s="347"/>
      <c r="E282" s="347"/>
      <c r="F282" s="44" t="s">
        <v>373</v>
      </c>
      <c r="G282" s="330" t="s">
        <v>373</v>
      </c>
      <c r="H282" s="330" t="s">
        <v>373</v>
      </c>
      <c r="I282" s="33"/>
      <c r="J282" s="330">
        <v>337</v>
      </c>
      <c r="K282" s="330">
        <v>412</v>
      </c>
      <c r="L282" s="33">
        <v>1995</v>
      </c>
      <c r="M282" s="14" t="s">
        <v>531</v>
      </c>
    </row>
    <row r="283" spans="1:249" ht="15" customHeight="1" x14ac:dyDescent="0.25">
      <c r="A283" s="38"/>
      <c r="B283" s="347" t="s">
        <v>332</v>
      </c>
      <c r="C283" s="347"/>
      <c r="D283" s="347"/>
      <c r="E283" s="347"/>
      <c r="F283" s="44">
        <v>20</v>
      </c>
      <c r="G283" s="330">
        <v>215</v>
      </c>
      <c r="H283" s="330">
        <v>500</v>
      </c>
      <c r="I283" s="33">
        <v>1995</v>
      </c>
      <c r="J283" s="330" t="s">
        <v>373</v>
      </c>
      <c r="K283" s="330" t="s">
        <v>373</v>
      </c>
      <c r="L283" s="33"/>
      <c r="M283" s="14" t="s">
        <v>530</v>
      </c>
    </row>
    <row r="284" spans="1:249" ht="15" x14ac:dyDescent="0.25">
      <c r="A284" s="38"/>
      <c r="B284" s="348" t="s">
        <v>333</v>
      </c>
      <c r="C284" s="348"/>
      <c r="D284" s="348"/>
      <c r="E284" s="348"/>
      <c r="F284" s="44">
        <v>5</v>
      </c>
      <c r="G284" s="330">
        <v>3</v>
      </c>
      <c r="H284" s="330">
        <v>4</v>
      </c>
      <c r="I284" s="33">
        <v>2004</v>
      </c>
      <c r="J284" s="330">
        <v>0.06</v>
      </c>
      <c r="K284" s="330">
        <v>0.08</v>
      </c>
      <c r="L284" s="33">
        <v>2004</v>
      </c>
      <c r="M284" s="14" t="s">
        <v>536</v>
      </c>
    </row>
    <row r="285" spans="1:249" ht="15" customHeight="1" x14ac:dyDescent="0.25">
      <c r="A285" s="38"/>
      <c r="B285" s="348" t="s">
        <v>334</v>
      </c>
      <c r="C285" s="348"/>
      <c r="D285" s="348"/>
      <c r="E285" s="348"/>
      <c r="F285" s="44">
        <v>20</v>
      </c>
      <c r="G285" s="330">
        <v>100</v>
      </c>
      <c r="H285" s="330">
        <v>200</v>
      </c>
      <c r="I285" s="33">
        <v>1995</v>
      </c>
      <c r="J285" s="330">
        <v>2</v>
      </c>
      <c r="K285" s="330">
        <v>4</v>
      </c>
      <c r="L285" s="33">
        <v>1995</v>
      </c>
      <c r="M285" s="14" t="s">
        <v>149</v>
      </c>
    </row>
    <row r="286" spans="1:249" ht="28.5" customHeight="1" x14ac:dyDescent="0.25">
      <c r="A286" s="38"/>
      <c r="B286" s="348" t="s">
        <v>335</v>
      </c>
      <c r="C286" s="348"/>
      <c r="D286" s="348"/>
      <c r="E286" s="348"/>
      <c r="F286" s="44">
        <v>20</v>
      </c>
      <c r="G286" s="330">
        <v>80</v>
      </c>
      <c r="H286" s="330">
        <v>180</v>
      </c>
      <c r="I286" s="33">
        <v>1995</v>
      </c>
      <c r="J286" s="330" t="s">
        <v>373</v>
      </c>
      <c r="K286" s="330" t="s">
        <v>373</v>
      </c>
      <c r="L286" s="33"/>
      <c r="M286" s="14" t="s">
        <v>532</v>
      </c>
    </row>
    <row r="287" spans="1:249" ht="15" customHeight="1" x14ac:dyDescent="0.25">
      <c r="A287" s="38"/>
      <c r="B287" s="348" t="s">
        <v>336</v>
      </c>
      <c r="C287" s="348"/>
      <c r="D287" s="348"/>
      <c r="E287" s="348"/>
      <c r="F287" s="44">
        <v>20</v>
      </c>
      <c r="G287" s="330">
        <v>10</v>
      </c>
      <c r="H287" s="330">
        <v>33</v>
      </c>
      <c r="I287" s="33">
        <v>2004</v>
      </c>
      <c r="J287" s="330">
        <v>4</v>
      </c>
      <c r="K287" s="330">
        <v>10</v>
      </c>
      <c r="L287" s="33">
        <v>1995</v>
      </c>
      <c r="M287" s="14" t="s">
        <v>533</v>
      </c>
    </row>
    <row r="288" spans="1:249" ht="28.5" customHeight="1" x14ac:dyDescent="0.25">
      <c r="A288" s="38"/>
      <c r="B288" s="348" t="s">
        <v>337</v>
      </c>
      <c r="C288" s="348"/>
      <c r="D288" s="348"/>
      <c r="E288" s="348"/>
      <c r="F288" s="44">
        <v>20</v>
      </c>
      <c r="G288" s="330">
        <v>20</v>
      </c>
      <c r="H288" s="330">
        <v>40</v>
      </c>
      <c r="I288" s="33">
        <v>1995</v>
      </c>
      <c r="J288" s="330">
        <v>0.4</v>
      </c>
      <c r="K288" s="330">
        <v>0.8</v>
      </c>
      <c r="L288" s="33">
        <v>1995</v>
      </c>
      <c r="M288" s="14" t="s">
        <v>534</v>
      </c>
    </row>
    <row r="289" spans="1:14" ht="15" x14ac:dyDescent="0.25">
      <c r="A289" s="38"/>
      <c r="B289" s="348" t="s">
        <v>338</v>
      </c>
      <c r="C289" s="348"/>
      <c r="D289" s="348"/>
      <c r="E289" s="348"/>
      <c r="F289" s="44">
        <v>20</v>
      </c>
      <c r="G289" s="330">
        <v>20</v>
      </c>
      <c r="H289" s="330">
        <v>40</v>
      </c>
      <c r="I289" s="33">
        <v>1995</v>
      </c>
      <c r="J289" s="330">
        <v>0.4</v>
      </c>
      <c r="K289" s="330">
        <v>0.8</v>
      </c>
      <c r="L289" s="33">
        <v>1995</v>
      </c>
      <c r="M289" s="14" t="s">
        <v>535</v>
      </c>
    </row>
    <row r="290" spans="1:14" ht="15" customHeight="1" x14ac:dyDescent="0.25">
      <c r="A290" s="38"/>
      <c r="B290" s="348" t="s">
        <v>492</v>
      </c>
      <c r="C290" s="348"/>
      <c r="D290" s="348"/>
      <c r="E290" s="348"/>
      <c r="F290" s="44">
        <v>20</v>
      </c>
      <c r="G290" s="330">
        <v>10</v>
      </c>
      <c r="H290" s="330">
        <v>15</v>
      </c>
      <c r="I290" s="33">
        <v>1995</v>
      </c>
      <c r="J290" s="330" t="s">
        <v>373</v>
      </c>
      <c r="K290" s="330" t="s">
        <v>373</v>
      </c>
      <c r="L290" s="33"/>
      <c r="M290" s="14" t="s">
        <v>339</v>
      </c>
    </row>
    <row r="291" spans="1:14" x14ac:dyDescent="0.25">
      <c r="A291" s="39"/>
      <c r="B291" s="20" t="s">
        <v>340</v>
      </c>
      <c r="C291" s="20"/>
      <c r="D291" s="20"/>
      <c r="E291" s="20"/>
      <c r="F291" s="295"/>
      <c r="G291" s="291"/>
      <c r="H291" s="291"/>
      <c r="I291" s="30"/>
      <c r="J291" s="291"/>
      <c r="K291" s="291"/>
      <c r="L291" s="30"/>
      <c r="M291" s="329"/>
    </row>
    <row r="292" spans="1:14" ht="15" x14ac:dyDescent="0.25">
      <c r="A292" s="38"/>
      <c r="B292" s="347" t="s">
        <v>341</v>
      </c>
      <c r="C292" s="347"/>
      <c r="D292" s="347"/>
      <c r="E292" s="347"/>
      <c r="F292" s="44">
        <v>7</v>
      </c>
      <c r="G292" s="331">
        <v>0.15</v>
      </c>
      <c r="H292" s="331">
        <v>2.75</v>
      </c>
      <c r="I292" s="33">
        <v>2020</v>
      </c>
      <c r="J292" s="330">
        <v>3.0000000000000005E-3</v>
      </c>
      <c r="K292" s="330">
        <v>6.000000000000001E-3</v>
      </c>
      <c r="L292" s="33">
        <v>1995</v>
      </c>
      <c r="M292" s="14" t="s">
        <v>544</v>
      </c>
      <c r="N292" s="326"/>
    </row>
    <row r="293" spans="1:14" ht="15" x14ac:dyDescent="0.25">
      <c r="A293" s="38"/>
      <c r="B293" s="348" t="s">
        <v>342</v>
      </c>
      <c r="C293" s="348"/>
      <c r="D293" s="348"/>
      <c r="E293" s="348"/>
      <c r="F293" s="44">
        <v>7</v>
      </c>
      <c r="G293" s="331">
        <v>0.5</v>
      </c>
      <c r="H293" s="331">
        <v>0.6</v>
      </c>
      <c r="I293" s="33">
        <v>1995</v>
      </c>
      <c r="J293" s="330">
        <v>0.01</v>
      </c>
      <c r="K293" s="330">
        <v>1.2E-2</v>
      </c>
      <c r="L293" s="33">
        <v>1995</v>
      </c>
      <c r="M293" s="14" t="s">
        <v>543</v>
      </c>
    </row>
    <row r="294" spans="1:14" ht="15" x14ac:dyDescent="0.25">
      <c r="A294" s="38"/>
      <c r="B294" s="347" t="s">
        <v>520</v>
      </c>
      <c r="C294" s="347"/>
      <c r="D294" s="347"/>
      <c r="E294" s="347"/>
      <c r="F294" s="44">
        <v>7</v>
      </c>
      <c r="G294" s="330">
        <v>0.2</v>
      </c>
      <c r="H294" s="331">
        <v>0.4</v>
      </c>
      <c r="I294" s="33">
        <v>1995</v>
      </c>
      <c r="J294" s="330">
        <v>4.0000000000000001E-3</v>
      </c>
      <c r="K294" s="330">
        <v>8.0000000000000002E-3</v>
      </c>
      <c r="L294" s="33">
        <v>1995</v>
      </c>
      <c r="M294" s="14" t="s">
        <v>343</v>
      </c>
      <c r="N294" s="326"/>
    </row>
    <row r="295" spans="1:14" ht="28.5" x14ac:dyDescent="0.25">
      <c r="A295" s="38"/>
      <c r="B295" s="347" t="s">
        <v>344</v>
      </c>
      <c r="C295" s="347"/>
      <c r="D295" s="347"/>
      <c r="E295" s="347"/>
      <c r="F295" s="44">
        <v>7</v>
      </c>
      <c r="G295" s="331">
        <v>0.66</v>
      </c>
      <c r="H295" s="331">
        <v>1.5</v>
      </c>
      <c r="I295" s="33">
        <v>2011</v>
      </c>
      <c r="J295" s="330">
        <v>3.3000000000000008E-2</v>
      </c>
      <c r="K295" s="330">
        <v>6.3E-2</v>
      </c>
      <c r="L295" s="33">
        <v>1995</v>
      </c>
      <c r="M295" s="14" t="s">
        <v>547</v>
      </c>
    </row>
    <row r="296" spans="1:14" ht="15" x14ac:dyDescent="0.25">
      <c r="A296" s="38"/>
      <c r="B296" s="348" t="s">
        <v>345</v>
      </c>
      <c r="C296" s="348"/>
      <c r="D296" s="348"/>
      <c r="E296" s="348"/>
      <c r="F296" s="44">
        <v>7</v>
      </c>
      <c r="G296" s="330">
        <v>0.04</v>
      </c>
      <c r="H296" s="330">
        <v>0.1</v>
      </c>
      <c r="I296" s="33">
        <v>1995</v>
      </c>
      <c r="J296" s="330" t="s">
        <v>373</v>
      </c>
      <c r="K296" s="330" t="s">
        <v>373</v>
      </c>
      <c r="L296" s="33"/>
      <c r="M296" s="14" t="s">
        <v>346</v>
      </c>
    </row>
    <row r="297" spans="1:14" ht="15" x14ac:dyDescent="0.25">
      <c r="A297" s="38"/>
      <c r="B297" s="348" t="s">
        <v>539</v>
      </c>
      <c r="C297" s="348"/>
      <c r="D297" s="348"/>
      <c r="E297" s="348"/>
      <c r="F297" s="44">
        <v>7</v>
      </c>
      <c r="G297" s="330">
        <v>0.2</v>
      </c>
      <c r="H297" s="330">
        <v>0.3</v>
      </c>
      <c r="I297" s="33">
        <v>1995</v>
      </c>
      <c r="J297" s="330" t="s">
        <v>373</v>
      </c>
      <c r="K297" s="330" t="s">
        <v>373</v>
      </c>
      <c r="L297" s="33"/>
      <c r="M297" s="14" t="s">
        <v>347</v>
      </c>
    </row>
    <row r="298" spans="1:14" ht="15" x14ac:dyDescent="0.25">
      <c r="A298" s="38"/>
      <c r="B298" s="348" t="s">
        <v>521</v>
      </c>
      <c r="C298" s="348"/>
      <c r="D298" s="348"/>
      <c r="E298" s="348"/>
      <c r="F298" s="44">
        <v>7</v>
      </c>
      <c r="G298" s="330">
        <v>0.25</v>
      </c>
      <c r="H298" s="330">
        <v>0.5</v>
      </c>
      <c r="I298" s="33">
        <v>1995</v>
      </c>
      <c r="J298" s="330">
        <v>5.0000000000000001E-3</v>
      </c>
      <c r="K298" s="330">
        <v>0.01</v>
      </c>
      <c r="L298" s="33">
        <v>1995</v>
      </c>
      <c r="M298" s="14" t="s">
        <v>348</v>
      </c>
    </row>
    <row r="299" spans="1:14" ht="42.75" x14ac:dyDescent="0.25">
      <c r="A299" s="38"/>
      <c r="B299" s="347" t="s">
        <v>349</v>
      </c>
      <c r="C299" s="347"/>
      <c r="D299" s="347"/>
      <c r="E299" s="347"/>
      <c r="F299" s="44">
        <v>7</v>
      </c>
      <c r="G299" s="331">
        <v>0.28000000000000003</v>
      </c>
      <c r="H299" s="331">
        <v>0.55000000000000004</v>
      </c>
      <c r="I299" s="33">
        <v>1995</v>
      </c>
      <c r="J299" s="330">
        <v>6.0000000000000001E-3</v>
      </c>
      <c r="K299" s="330">
        <v>1.1000000000000001E-2</v>
      </c>
      <c r="L299" s="33">
        <v>1995</v>
      </c>
      <c r="M299" s="14" t="s">
        <v>545</v>
      </c>
    </row>
    <row r="300" spans="1:14" ht="15" x14ac:dyDescent="0.25">
      <c r="A300" s="38"/>
      <c r="B300" s="348" t="s">
        <v>350</v>
      </c>
      <c r="C300" s="348"/>
      <c r="D300" s="348"/>
      <c r="E300" s="348"/>
      <c r="F300" s="44">
        <v>7</v>
      </c>
      <c r="G300" s="330">
        <v>0.05</v>
      </c>
      <c r="H300" s="330">
        <v>0.1</v>
      </c>
      <c r="I300" s="33">
        <v>1995</v>
      </c>
      <c r="J300" s="330">
        <v>1E-3</v>
      </c>
      <c r="K300" s="330">
        <v>2E-3</v>
      </c>
      <c r="L300" s="33">
        <v>1995</v>
      </c>
      <c r="M300" s="14" t="s">
        <v>538</v>
      </c>
    </row>
    <row r="301" spans="1:14" ht="15" x14ac:dyDescent="0.25">
      <c r="A301" s="38"/>
      <c r="B301" s="348" t="s">
        <v>351</v>
      </c>
      <c r="C301" s="348"/>
      <c r="D301" s="348"/>
      <c r="E301" s="348"/>
      <c r="F301" s="44">
        <v>7</v>
      </c>
      <c r="G301" s="360">
        <v>2.8</v>
      </c>
      <c r="H301" s="360"/>
      <c r="I301" s="33">
        <v>1998</v>
      </c>
      <c r="J301" s="330" t="s">
        <v>373</v>
      </c>
      <c r="K301" s="330" t="s">
        <v>373</v>
      </c>
      <c r="L301" s="33"/>
      <c r="M301" s="14" t="s">
        <v>551</v>
      </c>
    </row>
    <row r="302" spans="1:14" ht="15" x14ac:dyDescent="0.25">
      <c r="A302" s="38"/>
      <c r="B302" s="348" t="s">
        <v>352</v>
      </c>
      <c r="C302" s="348"/>
      <c r="D302" s="348"/>
      <c r="E302" s="348"/>
      <c r="F302" s="44">
        <v>7</v>
      </c>
      <c r="G302" s="330">
        <v>0.16</v>
      </c>
      <c r="H302" s="330">
        <v>0.4</v>
      </c>
      <c r="I302" s="33">
        <v>1995</v>
      </c>
      <c r="J302" s="330">
        <v>3.0000000000000001E-3</v>
      </c>
      <c r="K302" s="330">
        <v>8.0000000000000002E-3</v>
      </c>
      <c r="L302" s="33">
        <v>1995</v>
      </c>
      <c r="M302" s="14" t="s">
        <v>353</v>
      </c>
    </row>
    <row r="303" spans="1:14" ht="15" x14ac:dyDescent="0.25">
      <c r="A303" s="38"/>
      <c r="B303" s="348" t="s">
        <v>354</v>
      </c>
      <c r="C303" s="348"/>
      <c r="D303" s="348"/>
      <c r="E303" s="348"/>
      <c r="F303" s="44">
        <v>7</v>
      </c>
      <c r="G303" s="330">
        <v>0.15</v>
      </c>
      <c r="H303" s="330">
        <v>0.65</v>
      </c>
      <c r="I303" s="33">
        <v>1995</v>
      </c>
      <c r="J303" s="330">
        <v>3.0000000000000005E-3</v>
      </c>
      <c r="K303" s="330">
        <v>1.3000000000000001E-2</v>
      </c>
      <c r="L303" s="33">
        <v>1995</v>
      </c>
      <c r="M303" s="14" t="s">
        <v>541</v>
      </c>
    </row>
    <row r="304" spans="1:14" ht="28.5" x14ac:dyDescent="0.25">
      <c r="A304" s="38"/>
      <c r="B304" s="347" t="s">
        <v>355</v>
      </c>
      <c r="C304" s="347"/>
      <c r="D304" s="347"/>
      <c r="E304" s="347"/>
      <c r="F304" s="44">
        <v>7</v>
      </c>
      <c r="G304" s="331">
        <v>1.1000000000000001</v>
      </c>
      <c r="H304" s="331">
        <v>2.15</v>
      </c>
      <c r="I304" s="33">
        <v>1995</v>
      </c>
      <c r="J304" s="330">
        <v>3.7000000000000005E-2</v>
      </c>
      <c r="K304" s="330">
        <v>6.7000000000000004E-2</v>
      </c>
      <c r="L304" s="33">
        <v>1995</v>
      </c>
      <c r="M304" s="14" t="s">
        <v>548</v>
      </c>
    </row>
    <row r="305" spans="1:13" ht="15" x14ac:dyDescent="0.25">
      <c r="A305" s="38"/>
      <c r="B305" s="348" t="s">
        <v>356</v>
      </c>
      <c r="C305" s="348"/>
      <c r="D305" s="348"/>
      <c r="E305" s="348"/>
      <c r="F305" s="44">
        <v>7</v>
      </c>
      <c r="G305" s="330">
        <v>0.1</v>
      </c>
      <c r="H305" s="330">
        <v>0.15</v>
      </c>
      <c r="I305" s="33">
        <v>1995</v>
      </c>
      <c r="J305" s="330">
        <v>2E-3</v>
      </c>
      <c r="K305" s="330">
        <v>3.0000000000000001E-3</v>
      </c>
      <c r="L305" s="33">
        <v>1995</v>
      </c>
      <c r="M305" s="14" t="s">
        <v>357</v>
      </c>
    </row>
    <row r="306" spans="1:13" ht="15" x14ac:dyDescent="0.25">
      <c r="A306" s="38"/>
      <c r="B306" s="348" t="s">
        <v>358</v>
      </c>
      <c r="C306" s="348"/>
      <c r="D306" s="348"/>
      <c r="E306" s="348"/>
      <c r="F306" s="44">
        <v>7</v>
      </c>
      <c r="G306" s="330">
        <v>0.8</v>
      </c>
      <c r="H306" s="330">
        <v>1.1000000000000001</v>
      </c>
      <c r="I306" s="33">
        <v>1995</v>
      </c>
      <c r="J306" s="330">
        <v>1.6E-2</v>
      </c>
      <c r="K306" s="330">
        <v>2.2000000000000002E-2</v>
      </c>
      <c r="L306" s="33">
        <v>1995</v>
      </c>
      <c r="M306" s="14" t="s">
        <v>540</v>
      </c>
    </row>
    <row r="307" spans="1:13" ht="15" x14ac:dyDescent="0.25">
      <c r="A307" s="38"/>
      <c r="B307" s="348" t="s">
        <v>359</v>
      </c>
      <c r="C307" s="348"/>
      <c r="D307" s="348"/>
      <c r="E307" s="348"/>
      <c r="F307" s="44">
        <v>7</v>
      </c>
      <c r="G307" s="330">
        <v>0.3</v>
      </c>
      <c r="H307" s="330">
        <v>0.5</v>
      </c>
      <c r="I307" s="33">
        <v>1995</v>
      </c>
      <c r="J307" s="330">
        <v>6.0000000000000001E-3</v>
      </c>
      <c r="K307" s="330">
        <v>0.01</v>
      </c>
      <c r="L307" s="33">
        <v>1995</v>
      </c>
      <c r="M307" s="14" t="s">
        <v>542</v>
      </c>
    </row>
    <row r="308" spans="1:13" ht="15" x14ac:dyDescent="0.25">
      <c r="A308" s="38"/>
      <c r="B308" s="347" t="s">
        <v>360</v>
      </c>
      <c r="C308" s="347"/>
      <c r="D308" s="347"/>
      <c r="E308" s="347"/>
      <c r="F308" s="44">
        <v>7</v>
      </c>
      <c r="G308" s="331">
        <v>0.05</v>
      </c>
      <c r="H308" s="331">
        <v>1</v>
      </c>
      <c r="I308" s="33">
        <v>2013</v>
      </c>
      <c r="J308" s="330">
        <v>1E-3</v>
      </c>
      <c r="K308" s="330">
        <v>3.0000000000000001E-3</v>
      </c>
      <c r="L308" s="33">
        <v>1995</v>
      </c>
      <c r="M308" s="14" t="s">
        <v>549</v>
      </c>
    </row>
    <row r="309" spans="1:13" ht="28.5" x14ac:dyDescent="0.25">
      <c r="A309" s="38"/>
      <c r="B309" s="348" t="s">
        <v>361</v>
      </c>
      <c r="C309" s="348"/>
      <c r="D309" s="348"/>
      <c r="E309" s="348"/>
      <c r="F309" s="44">
        <v>5</v>
      </c>
      <c r="G309" s="361">
        <v>2.5000000000000001E-2</v>
      </c>
      <c r="H309" s="361"/>
      <c r="I309" s="33">
        <v>2004</v>
      </c>
      <c r="J309" s="330" t="s">
        <v>373</v>
      </c>
      <c r="K309" s="330" t="s">
        <v>373</v>
      </c>
      <c r="L309" s="33"/>
      <c r="M309" s="14" t="s">
        <v>550</v>
      </c>
    </row>
    <row r="310" spans="1:13" ht="28.5" x14ac:dyDescent="0.25">
      <c r="A310" s="38"/>
      <c r="B310" s="347" t="s">
        <v>362</v>
      </c>
      <c r="C310" s="347"/>
      <c r="D310" s="347"/>
      <c r="E310" s="347"/>
      <c r="F310" s="44">
        <v>7</v>
      </c>
      <c r="G310" s="328">
        <v>2</v>
      </c>
      <c r="H310" s="328">
        <v>4</v>
      </c>
      <c r="I310" s="33">
        <v>2011</v>
      </c>
      <c r="J310" s="330">
        <v>0.1</v>
      </c>
      <c r="K310" s="330">
        <v>0.125</v>
      </c>
      <c r="L310" s="33">
        <v>2003</v>
      </c>
      <c r="M310" s="14" t="s">
        <v>546</v>
      </c>
    </row>
    <row r="311" spans="1:13" x14ac:dyDescent="0.25">
      <c r="A311" s="39"/>
      <c r="B311" s="20" t="s">
        <v>363</v>
      </c>
      <c r="C311" s="20"/>
      <c r="D311" s="20"/>
      <c r="E311" s="20"/>
      <c r="F311" s="46"/>
      <c r="G311" s="291"/>
      <c r="H311" s="291"/>
      <c r="I311" s="30"/>
      <c r="J311" s="291"/>
      <c r="K311" s="291"/>
      <c r="L311" s="30"/>
      <c r="M311" s="18"/>
    </row>
    <row r="312" spans="1:13" ht="30" customHeight="1" x14ac:dyDescent="0.25">
      <c r="A312" s="38"/>
      <c r="B312" s="347" t="s">
        <v>553</v>
      </c>
      <c r="C312" s="347"/>
      <c r="D312" s="347"/>
      <c r="E312" s="347"/>
      <c r="F312" s="44">
        <v>7</v>
      </c>
      <c r="G312" s="331">
        <v>0.08</v>
      </c>
      <c r="H312" s="330">
        <v>0.6</v>
      </c>
      <c r="I312" s="33">
        <v>2010</v>
      </c>
      <c r="J312" s="330"/>
      <c r="K312" s="330"/>
      <c r="L312" s="33"/>
      <c r="M312" s="14" t="s">
        <v>364</v>
      </c>
    </row>
    <row r="313" spans="1:13" ht="15" x14ac:dyDescent="0.25">
      <c r="A313" s="38"/>
      <c r="B313" s="347" t="s">
        <v>365</v>
      </c>
      <c r="C313" s="347"/>
      <c r="D313" s="347"/>
      <c r="E313" s="347"/>
      <c r="F313" s="44">
        <v>7</v>
      </c>
      <c r="G313" s="330">
        <v>0.1</v>
      </c>
      <c r="H313" s="330">
        <v>0.3</v>
      </c>
      <c r="I313" s="33">
        <v>2004</v>
      </c>
      <c r="J313" s="330"/>
      <c r="K313" s="330"/>
      <c r="L313" s="33"/>
      <c r="M313" s="14" t="s">
        <v>552</v>
      </c>
    </row>
    <row r="314" spans="1:13" ht="15" x14ac:dyDescent="0.25">
      <c r="A314" s="145"/>
      <c r="B314" s="347" t="s">
        <v>539</v>
      </c>
      <c r="C314" s="347"/>
      <c r="D314" s="347"/>
      <c r="E314" s="347"/>
      <c r="F314" s="44">
        <v>7</v>
      </c>
      <c r="G314" s="330">
        <v>0.1</v>
      </c>
      <c r="H314" s="330">
        <v>0.15</v>
      </c>
      <c r="I314" s="33">
        <v>1995</v>
      </c>
      <c r="J314" s="330">
        <v>5.0000000000000001E-3</v>
      </c>
      <c r="K314" s="330">
        <v>8.0000000000000002E-3</v>
      </c>
      <c r="L314" s="33">
        <v>1995</v>
      </c>
      <c r="M314" s="14" t="s">
        <v>366</v>
      </c>
    </row>
    <row r="315" spans="1:13" ht="15" x14ac:dyDescent="0.25">
      <c r="A315" s="38"/>
      <c r="B315" s="347" t="s">
        <v>521</v>
      </c>
      <c r="C315" s="347"/>
      <c r="D315" s="347"/>
      <c r="E315" s="347"/>
      <c r="F315" s="44">
        <v>7</v>
      </c>
      <c r="G315" s="330">
        <v>0.15</v>
      </c>
      <c r="H315" s="330">
        <v>0.18</v>
      </c>
      <c r="I315" s="33">
        <v>2001</v>
      </c>
      <c r="J315" s="330">
        <v>3.0000000000000001E-3</v>
      </c>
      <c r="K315" s="330">
        <v>4.0000000000000001E-3</v>
      </c>
      <c r="L315" s="33">
        <v>2001</v>
      </c>
      <c r="M315" s="14" t="s">
        <v>555</v>
      </c>
    </row>
    <row r="316" spans="1:13" ht="15" x14ac:dyDescent="0.25">
      <c r="A316" s="38"/>
      <c r="B316" s="347" t="s">
        <v>367</v>
      </c>
      <c r="C316" s="347"/>
      <c r="D316" s="347"/>
      <c r="E316" s="347"/>
      <c r="F316" s="44">
        <v>7</v>
      </c>
      <c r="G316" s="330">
        <v>0.18</v>
      </c>
      <c r="H316" s="330">
        <v>0.25</v>
      </c>
      <c r="I316" s="33">
        <v>1995</v>
      </c>
      <c r="J316" s="330">
        <v>4.0000000000000001E-3</v>
      </c>
      <c r="K316" s="330">
        <v>5.0000000000000001E-3</v>
      </c>
      <c r="L316" s="33">
        <v>1995</v>
      </c>
      <c r="M316" s="14" t="s">
        <v>368</v>
      </c>
    </row>
    <row r="317" spans="1:13" ht="16.5" customHeight="1" x14ac:dyDescent="0.25">
      <c r="A317" s="38"/>
      <c r="B317" s="347" t="s">
        <v>369</v>
      </c>
      <c r="C317" s="347"/>
      <c r="D317" s="347"/>
      <c r="E317" s="347"/>
      <c r="F317" s="44">
        <v>2</v>
      </c>
      <c r="G317" s="330">
        <v>0.2</v>
      </c>
      <c r="H317" s="330">
        <v>0.6</v>
      </c>
      <c r="I317" s="33">
        <v>2003</v>
      </c>
      <c r="J317" s="330">
        <v>0.12</v>
      </c>
      <c r="K317" s="330">
        <v>0.3</v>
      </c>
      <c r="L317" s="33">
        <v>2001</v>
      </c>
      <c r="M317" s="55" t="s">
        <v>554</v>
      </c>
    </row>
    <row r="318" spans="1:13" s="5" customFormat="1" x14ac:dyDescent="0.25">
      <c r="A318" s="146"/>
      <c r="B318" s="144" t="s">
        <v>710</v>
      </c>
      <c r="C318" s="134"/>
      <c r="D318" s="134"/>
      <c r="E318" s="134"/>
      <c r="F318" s="135"/>
      <c r="G318" s="135"/>
      <c r="H318" s="135"/>
      <c r="I318" s="136"/>
      <c r="J318" s="135"/>
      <c r="K318" s="135"/>
      <c r="L318" s="136"/>
      <c r="M318" s="137"/>
    </row>
    <row r="320" spans="1:13" ht="90.75" x14ac:dyDescent="0.25">
      <c r="E320" s="287" t="s">
        <v>0</v>
      </c>
      <c r="F320" s="12"/>
    </row>
    <row r="321" spans="5:6" x14ac:dyDescent="0.25">
      <c r="E321" s="100"/>
      <c r="F321" s="12"/>
    </row>
    <row r="322" spans="5:6" x14ac:dyDescent="0.25">
      <c r="E322" s="276"/>
      <c r="F322" s="12"/>
    </row>
    <row r="323" spans="5:6" x14ac:dyDescent="0.25">
      <c r="E323" s="277"/>
      <c r="F323" s="12"/>
    </row>
  </sheetData>
  <mergeCells count="334">
    <mergeCell ref="B313:E313"/>
    <mergeCell ref="B312:E312"/>
    <mergeCell ref="B316:E316"/>
    <mergeCell ref="B317:E317"/>
    <mergeCell ref="B315:E315"/>
    <mergeCell ref="B314:E314"/>
    <mergeCell ref="B304:E304"/>
    <mergeCell ref="B308:E308"/>
    <mergeCell ref="B309:E309"/>
    <mergeCell ref="G309:H309"/>
    <mergeCell ref="B301:E301"/>
    <mergeCell ref="G301:H301"/>
    <mergeCell ref="B307:E307"/>
    <mergeCell ref="B293:E293"/>
    <mergeCell ref="B292:E292"/>
    <mergeCell ref="B299:E299"/>
    <mergeCell ref="B310:E310"/>
    <mergeCell ref="B295:E295"/>
    <mergeCell ref="B298:E298"/>
    <mergeCell ref="B297:E297"/>
    <mergeCell ref="B305:E305"/>
    <mergeCell ref="B306:E306"/>
    <mergeCell ref="B296:E296"/>
    <mergeCell ref="B303:E303"/>
    <mergeCell ref="B289:E289"/>
    <mergeCell ref="B284:E284"/>
    <mergeCell ref="B280:E280"/>
    <mergeCell ref="B294:E294"/>
    <mergeCell ref="B300:E300"/>
    <mergeCell ref="B302:E302"/>
    <mergeCell ref="B282:E282"/>
    <mergeCell ref="B286:E286"/>
    <mergeCell ref="B287:E287"/>
    <mergeCell ref="B290:E290"/>
    <mergeCell ref="B288:E288"/>
    <mergeCell ref="B285:E285"/>
    <mergeCell ref="B275:E275"/>
    <mergeCell ref="B276:E276"/>
    <mergeCell ref="B270:E270"/>
    <mergeCell ref="B281:E281"/>
    <mergeCell ref="B283:E283"/>
    <mergeCell ref="B264:E264"/>
    <mergeCell ref="B277:E277"/>
    <mergeCell ref="B273:E273"/>
    <mergeCell ref="B272:E272"/>
    <mergeCell ref="B278:E278"/>
    <mergeCell ref="B274:E274"/>
    <mergeCell ref="B268:E268"/>
    <mergeCell ref="B267:E267"/>
    <mergeCell ref="G261:H261"/>
    <mergeCell ref="B252:E252"/>
    <mergeCell ref="B262:E262"/>
    <mergeCell ref="B254:E254"/>
    <mergeCell ref="B255:E255"/>
    <mergeCell ref="B246:E246"/>
    <mergeCell ref="B253:E253"/>
    <mergeCell ref="B251:E251"/>
    <mergeCell ref="B271:E271"/>
    <mergeCell ref="B263:E263"/>
    <mergeCell ref="B265:E265"/>
    <mergeCell ref="B266:E266"/>
    <mergeCell ref="B248:E248"/>
    <mergeCell ref="B249:E249"/>
    <mergeCell ref="B256:E256"/>
    <mergeCell ref="B257:E257"/>
    <mergeCell ref="B259:E259"/>
    <mergeCell ref="B261:E261"/>
    <mergeCell ref="B241:M241"/>
    <mergeCell ref="B247:E247"/>
    <mergeCell ref="B250:E250"/>
    <mergeCell ref="B258:E258"/>
    <mergeCell ref="G258:H258"/>
    <mergeCell ref="B260:E260"/>
    <mergeCell ref="B227:E227"/>
    <mergeCell ref="B228:E228"/>
    <mergeCell ref="B238:E238"/>
    <mergeCell ref="B239:E239"/>
    <mergeCell ref="B233:E233"/>
    <mergeCell ref="B240:E240"/>
    <mergeCell ref="G236:H236"/>
    <mergeCell ref="B245:E245"/>
    <mergeCell ref="J245:K245"/>
    <mergeCell ref="B243:E243"/>
    <mergeCell ref="B244:E244"/>
    <mergeCell ref="B242:E242"/>
    <mergeCell ref="B224:E224"/>
    <mergeCell ref="B231:E231"/>
    <mergeCell ref="B237:E237"/>
    <mergeCell ref="B232:E232"/>
    <mergeCell ref="B235:E235"/>
    <mergeCell ref="B234:E234"/>
    <mergeCell ref="B225:E225"/>
    <mergeCell ref="B226:E226"/>
    <mergeCell ref="B229:E229"/>
    <mergeCell ref="B230:E230"/>
    <mergeCell ref="B236:E236"/>
    <mergeCell ref="B221:E221"/>
    <mergeCell ref="B222:M222"/>
    <mergeCell ref="B223:E223"/>
    <mergeCell ref="B201:E201"/>
    <mergeCell ref="B215:E215"/>
    <mergeCell ref="B217:E217"/>
    <mergeCell ref="B204:E204"/>
    <mergeCell ref="B211:E211"/>
    <mergeCell ref="J211:K211"/>
    <mergeCell ref="B205:E205"/>
    <mergeCell ref="B210:E210"/>
    <mergeCell ref="B209:E209"/>
    <mergeCell ref="B213:E213"/>
    <mergeCell ref="B212:E212"/>
    <mergeCell ref="B202:E202"/>
    <mergeCell ref="B207:E207"/>
    <mergeCell ref="B208:E208"/>
    <mergeCell ref="B219:E219"/>
    <mergeCell ref="B218:E218"/>
    <mergeCell ref="B206:E206"/>
    <mergeCell ref="B197:M197"/>
    <mergeCell ref="B203:E203"/>
    <mergeCell ref="B214:E214"/>
    <mergeCell ref="B220:E220"/>
    <mergeCell ref="B195:E195"/>
    <mergeCell ref="J195:K195"/>
    <mergeCell ref="B192:E192"/>
    <mergeCell ref="G192:H192"/>
    <mergeCell ref="B196:E196"/>
    <mergeCell ref="B193:E193"/>
    <mergeCell ref="B198:E198"/>
    <mergeCell ref="B199:E199"/>
    <mergeCell ref="B216:E216"/>
    <mergeCell ref="B200:E200"/>
    <mergeCell ref="B184:E184"/>
    <mergeCell ref="B185:E185"/>
    <mergeCell ref="B189:E189"/>
    <mergeCell ref="B188:E188"/>
    <mergeCell ref="B191:E191"/>
    <mergeCell ref="B194:E194"/>
    <mergeCell ref="B171:E171"/>
    <mergeCell ref="B181:E181"/>
    <mergeCell ref="B182:E182"/>
    <mergeCell ref="B172:E172"/>
    <mergeCell ref="B174:E174"/>
    <mergeCell ref="B175:E175"/>
    <mergeCell ref="B177:E177"/>
    <mergeCell ref="B179:E179"/>
    <mergeCell ref="B176:E176"/>
    <mergeCell ref="B178:E178"/>
    <mergeCell ref="B180:E180"/>
    <mergeCell ref="B173:E173"/>
    <mergeCell ref="B190:E190"/>
    <mergeCell ref="B187:E187"/>
    <mergeCell ref="B168:E168"/>
    <mergeCell ref="B169:E169"/>
    <mergeCell ref="B170:E170"/>
    <mergeCell ref="B134:E134"/>
    <mergeCell ref="B159:E159"/>
    <mergeCell ref="B141:E141"/>
    <mergeCell ref="B149:E149"/>
    <mergeCell ref="B160:E160"/>
    <mergeCell ref="B142:E142"/>
    <mergeCell ref="B136:E136"/>
    <mergeCell ref="B161:E161"/>
    <mergeCell ref="B143:E143"/>
    <mergeCell ref="B153:E153"/>
    <mergeCell ref="B156:E156"/>
    <mergeCell ref="B138:E138"/>
    <mergeCell ref="B140:E140"/>
    <mergeCell ref="B158:E158"/>
    <mergeCell ref="B147:E147"/>
    <mergeCell ref="B126:E126"/>
    <mergeCell ref="G126:H126"/>
    <mergeCell ref="B151:E151"/>
    <mergeCell ref="B166:E166"/>
    <mergeCell ref="B131:E131"/>
    <mergeCell ref="B139:E139"/>
    <mergeCell ref="B157:E157"/>
    <mergeCell ref="B146:E146"/>
    <mergeCell ref="B133:E133"/>
    <mergeCell ref="B163:E163"/>
    <mergeCell ref="B148:E148"/>
    <mergeCell ref="B164:E164"/>
    <mergeCell ref="B154:E154"/>
    <mergeCell ref="B165:E165"/>
    <mergeCell ref="B150:E150"/>
    <mergeCell ref="B155:E155"/>
    <mergeCell ref="G155:H155"/>
    <mergeCell ref="B162:E162"/>
    <mergeCell ref="B145:E145"/>
    <mergeCell ref="B127:E127"/>
    <mergeCell ref="B128:E128"/>
    <mergeCell ref="B129:E129"/>
    <mergeCell ref="B135:E135"/>
    <mergeCell ref="B132:E132"/>
    <mergeCell ref="J165:K165"/>
    <mergeCell ref="B120:E120"/>
    <mergeCell ref="B110:E110"/>
    <mergeCell ref="B119:E119"/>
    <mergeCell ref="B104:E104"/>
    <mergeCell ref="B116:E116"/>
    <mergeCell ref="B122:E122"/>
    <mergeCell ref="B112:E112"/>
    <mergeCell ref="B121:E121"/>
    <mergeCell ref="B105:E105"/>
    <mergeCell ref="B123:E123"/>
    <mergeCell ref="B118:E118"/>
    <mergeCell ref="B111:E111"/>
    <mergeCell ref="B113:E113"/>
    <mergeCell ref="B124:E124"/>
    <mergeCell ref="B115:E115"/>
    <mergeCell ref="B117:E117"/>
    <mergeCell ref="B114:E114"/>
    <mergeCell ref="B109:E109"/>
    <mergeCell ref="J154:K154"/>
    <mergeCell ref="B152:E152"/>
    <mergeCell ref="B137:E137"/>
    <mergeCell ref="B144:E144"/>
    <mergeCell ref="B130:E130"/>
    <mergeCell ref="B106:E106"/>
    <mergeCell ref="G106:H106"/>
    <mergeCell ref="B107:E107"/>
    <mergeCell ref="G107:H107"/>
    <mergeCell ref="B108:E108"/>
    <mergeCell ref="G108:H108"/>
    <mergeCell ref="B97:E97"/>
    <mergeCell ref="B95:E95"/>
    <mergeCell ref="B99:E99"/>
    <mergeCell ref="B101:E101"/>
    <mergeCell ref="J101:K101"/>
    <mergeCell ref="B93:E93"/>
    <mergeCell ref="G93:H93"/>
    <mergeCell ref="B94:E94"/>
    <mergeCell ref="G94:H94"/>
    <mergeCell ref="B96:E96"/>
    <mergeCell ref="B98:E98"/>
    <mergeCell ref="B102:E102"/>
    <mergeCell ref="B85:E85"/>
    <mergeCell ref="B89:E89"/>
    <mergeCell ref="B87:E87"/>
    <mergeCell ref="B88:E88"/>
    <mergeCell ref="B92:E92"/>
    <mergeCell ref="G92:H92"/>
    <mergeCell ref="B77:E77"/>
    <mergeCell ref="B81:E81"/>
    <mergeCell ref="B83:E83"/>
    <mergeCell ref="B82:E82"/>
    <mergeCell ref="B84:E84"/>
    <mergeCell ref="B86:E86"/>
    <mergeCell ref="B91:E91"/>
    <mergeCell ref="B78:E78"/>
    <mergeCell ref="B79:E79"/>
    <mergeCell ref="B76:E76"/>
    <mergeCell ref="B65:E65"/>
    <mergeCell ref="B68:E68"/>
    <mergeCell ref="B66:E66"/>
    <mergeCell ref="B67:E67"/>
    <mergeCell ref="B69:E69"/>
    <mergeCell ref="B72:E72"/>
    <mergeCell ref="B62:E62"/>
    <mergeCell ref="B60:E60"/>
    <mergeCell ref="B63:E63"/>
    <mergeCell ref="B61:E61"/>
    <mergeCell ref="B58:E58"/>
    <mergeCell ref="B59:E59"/>
    <mergeCell ref="B52:E52"/>
    <mergeCell ref="B55:E55"/>
    <mergeCell ref="B54:E54"/>
    <mergeCell ref="B56:E56"/>
    <mergeCell ref="B74:E74"/>
    <mergeCell ref="B71:E71"/>
    <mergeCell ref="B73:E73"/>
    <mergeCell ref="B53:E53"/>
    <mergeCell ref="B49:E49"/>
    <mergeCell ref="B57:E57"/>
    <mergeCell ref="J57:K57"/>
    <mergeCell ref="B50:E50"/>
    <mergeCell ref="B48:E48"/>
    <mergeCell ref="J53:K53"/>
    <mergeCell ref="B27:E27"/>
    <mergeCell ref="B42:E42"/>
    <mergeCell ref="B46:E46"/>
    <mergeCell ref="B45:E45"/>
    <mergeCell ref="B41:E41"/>
    <mergeCell ref="B40:E40"/>
    <mergeCell ref="B39:E39"/>
    <mergeCell ref="G39:H39"/>
    <mergeCell ref="J36:K36"/>
    <mergeCell ref="B32:E32"/>
    <mergeCell ref="B33:E33"/>
    <mergeCell ref="J34:K34"/>
    <mergeCell ref="B18:E18"/>
    <mergeCell ref="B21:E21"/>
    <mergeCell ref="B25:E25"/>
    <mergeCell ref="B29:E29"/>
    <mergeCell ref="B28:E28"/>
    <mergeCell ref="J39:K39"/>
    <mergeCell ref="B38:E38"/>
    <mergeCell ref="B26:E26"/>
    <mergeCell ref="B47:E47"/>
    <mergeCell ref="B44:E44"/>
    <mergeCell ref="B43:E43"/>
    <mergeCell ref="B19:E19"/>
    <mergeCell ref="B31:E31"/>
    <mergeCell ref="G31:H31"/>
    <mergeCell ref="B30:E30"/>
    <mergeCell ref="B20:E20"/>
    <mergeCell ref="B36:E36"/>
    <mergeCell ref="B34:E34"/>
    <mergeCell ref="G34:H34"/>
    <mergeCell ref="B23:E23"/>
    <mergeCell ref="B24:E24"/>
    <mergeCell ref="B35:E35"/>
    <mergeCell ref="L1:L2"/>
    <mergeCell ref="B12:E12"/>
    <mergeCell ref="B15:E15"/>
    <mergeCell ref="B16:E16"/>
    <mergeCell ref="B14:E14"/>
    <mergeCell ref="B22:E22"/>
    <mergeCell ref="M1:M2"/>
    <mergeCell ref="B7:E7"/>
    <mergeCell ref="B8:E8"/>
    <mergeCell ref="B9:E9"/>
    <mergeCell ref="B11:E11"/>
    <mergeCell ref="B1:E2"/>
    <mergeCell ref="F1:F2"/>
    <mergeCell ref="G1:H1"/>
    <mergeCell ref="I1:I2"/>
    <mergeCell ref="J1:K1"/>
    <mergeCell ref="B5:E5"/>
    <mergeCell ref="B6:E6"/>
    <mergeCell ref="J6:K6"/>
    <mergeCell ref="B10:E10"/>
    <mergeCell ref="B4:E4"/>
    <mergeCell ref="G4:H4"/>
    <mergeCell ref="B13:E13"/>
    <mergeCell ref="J13:K13"/>
  </mergeCells>
  <printOptions horizontalCentered="1"/>
  <pageMargins left="0.25" right="0.25" top="0.5" bottom="0.22" header="0.21" footer="0.25"/>
  <pageSetup scale="53" fitToHeight="0" orientation="landscape" cellComments="asDisplayed" verticalDpi="4294967292" r:id="rId1"/>
  <headerFooter alignWithMargins="0">
    <oddHeader>&amp;C&amp;"Arial,Bold"&amp;20ITS Unit Costs Database (as of 30 October 2010)&amp;R&amp;"Arial,Regular"&amp;16www.itscosts.its.dot.gov</oddHeader>
    <oddFooter>&amp;C&amp;"Arial,Regular"&amp;14Equipment List Not Adjusted&amp;R&amp;"Arial,Regular"&amp;14Page &amp;P of &amp;N</oddFooter>
  </headerFooter>
  <rowBreaks count="7" manualBreakCount="7">
    <brk id="36" max="16383" man="1"/>
    <brk id="79" max="16383" man="1"/>
    <brk id="124" max="16383" man="1"/>
    <brk id="166" max="16383" man="1"/>
    <brk id="196" max="16383" man="1"/>
    <brk id="240" max="16383" man="1"/>
    <brk id="27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17928-931C-491A-A787-B7AF46F4DAC7}">
  <dimension ref="A1:IU320"/>
  <sheetViews>
    <sheetView topLeftCell="A201" zoomScaleNormal="100" zoomScaleSheetLayoutView="50" zoomScalePageLayoutView="50" workbookViewId="0">
      <selection sqref="A1:A2"/>
    </sheetView>
  </sheetViews>
  <sheetFormatPr defaultColWidth="9.33203125" defaultRowHeight="15.75" x14ac:dyDescent="0.25"/>
  <cols>
    <col min="1" max="1" width="3.5" style="98" customWidth="1"/>
    <col min="2" max="2" width="2.83203125" style="99" customWidth="1"/>
    <col min="3" max="4" width="2.83203125" style="100" customWidth="1"/>
    <col min="5" max="5" width="48.83203125" style="142" customWidth="1"/>
    <col min="6" max="6" width="12.83203125" style="12" customWidth="1"/>
    <col min="7" max="8" width="11.1640625" style="12" bestFit="1" customWidth="1"/>
    <col min="9" max="9" width="15.83203125" style="13" customWidth="1"/>
    <col min="10" max="11" width="11.1640625" style="12" bestFit="1" customWidth="1"/>
    <col min="12" max="12" width="15.83203125" style="13" customWidth="1"/>
    <col min="13" max="13" width="139.1640625" style="101" customWidth="1"/>
    <col min="14" max="14" width="13" style="274" bestFit="1" customWidth="1"/>
    <col min="15" max="17" width="9.33203125" style="274"/>
    <col min="18" max="16384" width="9.33203125" style="5"/>
  </cols>
  <sheetData>
    <row r="1" spans="1:255" s="91" customFormat="1" ht="35.1" customHeight="1" x14ac:dyDescent="0.25">
      <c r="A1" s="392" t="s">
        <v>371</v>
      </c>
      <c r="B1" s="394" t="s">
        <v>709</v>
      </c>
      <c r="C1" s="351"/>
      <c r="D1" s="351"/>
      <c r="E1" s="352"/>
      <c r="F1" s="355" t="s">
        <v>383</v>
      </c>
      <c r="G1" s="397" t="s">
        <v>384</v>
      </c>
      <c r="H1" s="398"/>
      <c r="I1" s="345" t="s">
        <v>556</v>
      </c>
      <c r="J1" s="397" t="s">
        <v>386</v>
      </c>
      <c r="K1" s="398"/>
      <c r="L1" s="345" t="s">
        <v>556</v>
      </c>
      <c r="M1" s="349" t="s">
        <v>2</v>
      </c>
      <c r="N1" s="274"/>
      <c r="O1" s="274"/>
      <c r="P1" s="274"/>
      <c r="Q1" s="274"/>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row>
    <row r="2" spans="1:255" s="4" customFormat="1" ht="24.95" customHeight="1" x14ac:dyDescent="0.25">
      <c r="A2" s="393"/>
      <c r="B2" s="395"/>
      <c r="C2" s="353"/>
      <c r="D2" s="353"/>
      <c r="E2" s="354"/>
      <c r="F2" s="396"/>
      <c r="G2" s="302" t="s">
        <v>387</v>
      </c>
      <c r="H2" s="303" t="s">
        <v>388</v>
      </c>
      <c r="I2" s="390"/>
      <c r="J2" s="307" t="s">
        <v>387</v>
      </c>
      <c r="K2" s="303" t="s">
        <v>388</v>
      </c>
      <c r="L2" s="390"/>
      <c r="M2" s="350"/>
      <c r="N2" s="274"/>
      <c r="O2" s="274"/>
      <c r="P2" s="274"/>
      <c r="Q2" s="274"/>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row>
    <row r="3" spans="1:255" s="63" customFormat="1" ht="21" customHeight="1" x14ac:dyDescent="0.25">
      <c r="A3" s="308"/>
      <c r="B3" s="309" t="s">
        <v>1</v>
      </c>
      <c r="C3" s="309"/>
      <c r="D3" s="309"/>
      <c r="E3" s="309"/>
      <c r="F3" s="304"/>
      <c r="G3" s="304"/>
      <c r="H3" s="304"/>
      <c r="I3" s="310"/>
      <c r="J3" s="304"/>
      <c r="K3" s="304"/>
      <c r="L3" s="311"/>
      <c r="M3" s="312"/>
      <c r="N3" s="274"/>
      <c r="O3" s="274"/>
      <c r="P3" s="274"/>
      <c r="Q3" s="274"/>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s="26" customFormat="1" ht="15" x14ac:dyDescent="0.25">
      <c r="A4" s="47">
        <v>1</v>
      </c>
      <c r="B4" s="347" t="s">
        <v>3</v>
      </c>
      <c r="C4" s="347"/>
      <c r="D4" s="347"/>
      <c r="E4" s="347"/>
      <c r="F4" s="45">
        <v>10</v>
      </c>
      <c r="G4" s="382">
        <f>'Equipment List_Unadjusted'!G4:H4*Indexes!I5</f>
        <v>9.5669920141969822</v>
      </c>
      <c r="H4" s="382"/>
      <c r="I4" s="33">
        <v>1999</v>
      </c>
      <c r="J4" s="334">
        <f>'Equipment List_Unadjusted'!J4*Indexes!S5</f>
        <v>0.11597289448209101</v>
      </c>
      <c r="K4" s="334">
        <f>'Equipment List_Unadjusted'!K4*Indexes!S5</f>
        <v>0.46389157792836405</v>
      </c>
      <c r="L4" s="33">
        <v>2004</v>
      </c>
      <c r="M4" s="14" t="s">
        <v>4</v>
      </c>
      <c r="N4" s="275"/>
      <c r="O4" s="275"/>
      <c r="P4" s="275"/>
      <c r="Q4" s="27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c r="DS4" s="25"/>
      <c r="DT4" s="25"/>
      <c r="DU4" s="25"/>
      <c r="DV4" s="25"/>
      <c r="DW4" s="25"/>
      <c r="DX4" s="25"/>
      <c r="DY4" s="25"/>
      <c r="DZ4" s="25"/>
      <c r="EA4" s="25"/>
      <c r="EB4" s="25"/>
      <c r="EC4" s="25"/>
      <c r="ED4" s="25"/>
      <c r="EE4" s="25"/>
      <c r="EF4" s="25"/>
      <c r="EG4" s="25"/>
      <c r="EH4" s="25"/>
      <c r="EI4" s="25"/>
      <c r="EJ4" s="25"/>
      <c r="EK4" s="25"/>
      <c r="EL4" s="25"/>
      <c r="EM4" s="25"/>
      <c r="EN4" s="25"/>
      <c r="EO4" s="25"/>
      <c r="EP4" s="25"/>
      <c r="EQ4" s="25"/>
      <c r="ER4" s="25"/>
      <c r="ES4" s="25"/>
      <c r="ET4" s="25"/>
      <c r="EU4" s="25"/>
      <c r="EV4" s="25"/>
      <c r="EW4" s="25"/>
      <c r="EX4" s="25"/>
      <c r="EY4" s="25"/>
      <c r="EZ4" s="25"/>
      <c r="FA4" s="25"/>
      <c r="FB4" s="25"/>
      <c r="FC4" s="25"/>
      <c r="FD4" s="25"/>
      <c r="FE4" s="25"/>
      <c r="FF4" s="25"/>
      <c r="FG4" s="25"/>
      <c r="FH4" s="25"/>
      <c r="FI4" s="25"/>
      <c r="FJ4" s="25"/>
      <c r="FK4" s="25"/>
      <c r="FL4" s="25"/>
      <c r="FM4" s="25"/>
      <c r="FN4" s="25"/>
      <c r="FO4" s="25"/>
      <c r="FP4" s="25"/>
      <c r="FQ4" s="25"/>
      <c r="FR4" s="25"/>
      <c r="FS4" s="25"/>
      <c r="FT4" s="25"/>
      <c r="FU4" s="25"/>
      <c r="FV4" s="25"/>
      <c r="FW4" s="25"/>
      <c r="FX4" s="25"/>
      <c r="FY4" s="25"/>
      <c r="FZ4" s="25"/>
      <c r="GA4" s="25"/>
      <c r="GB4" s="25"/>
      <c r="GC4" s="25"/>
      <c r="GD4" s="25"/>
      <c r="GE4" s="25"/>
      <c r="GF4" s="25"/>
      <c r="GG4" s="25"/>
      <c r="GH4" s="25"/>
      <c r="GI4" s="25"/>
      <c r="GJ4" s="25"/>
      <c r="GK4" s="25"/>
      <c r="GL4" s="25"/>
      <c r="GM4" s="25"/>
      <c r="GN4" s="25"/>
      <c r="GO4" s="25"/>
      <c r="GP4" s="25"/>
      <c r="GQ4" s="25"/>
      <c r="GR4" s="25"/>
      <c r="GS4" s="25"/>
      <c r="GT4" s="25"/>
      <c r="GU4" s="25"/>
      <c r="GV4" s="25"/>
      <c r="GW4" s="25"/>
      <c r="GX4" s="25"/>
      <c r="GY4" s="25"/>
      <c r="GZ4" s="25"/>
      <c r="HA4" s="25"/>
      <c r="HB4" s="25"/>
      <c r="HC4" s="25"/>
      <c r="HD4" s="25"/>
      <c r="HE4" s="25"/>
      <c r="HF4" s="25"/>
      <c r="HG4" s="25"/>
      <c r="HH4" s="25"/>
      <c r="HI4" s="25"/>
      <c r="HJ4" s="25"/>
      <c r="HK4" s="25"/>
      <c r="HL4" s="25"/>
      <c r="HM4" s="25"/>
      <c r="HN4" s="25"/>
      <c r="HO4" s="25"/>
      <c r="HP4" s="25"/>
      <c r="HQ4" s="25"/>
      <c r="HR4" s="25"/>
      <c r="HS4" s="25"/>
      <c r="HT4" s="25"/>
      <c r="HU4" s="25"/>
      <c r="HV4" s="25"/>
      <c r="HW4" s="25"/>
      <c r="HX4" s="25"/>
      <c r="HY4" s="25"/>
      <c r="HZ4" s="25"/>
      <c r="IA4" s="25"/>
      <c r="IB4" s="25"/>
      <c r="IC4" s="25"/>
      <c r="ID4" s="25"/>
      <c r="IE4" s="25"/>
      <c r="IF4" s="25"/>
      <c r="IG4" s="25"/>
      <c r="IH4" s="25"/>
      <c r="II4" s="25"/>
      <c r="IJ4" s="25"/>
      <c r="IK4" s="25"/>
      <c r="IL4" s="25"/>
      <c r="IM4" s="25"/>
      <c r="IN4" s="25"/>
      <c r="IO4" s="25"/>
      <c r="IP4" s="25"/>
      <c r="IQ4" s="25"/>
      <c r="IR4" s="25"/>
      <c r="IS4" s="25"/>
      <c r="IT4" s="25"/>
      <c r="IU4" s="25"/>
    </row>
    <row r="5" spans="1:255" s="94" customFormat="1" ht="28.5" x14ac:dyDescent="0.25">
      <c r="A5" s="47">
        <v>1</v>
      </c>
      <c r="B5" s="347" t="s">
        <v>5</v>
      </c>
      <c r="C5" s="347"/>
      <c r="D5" s="347"/>
      <c r="E5" s="347"/>
      <c r="F5" s="45">
        <v>10</v>
      </c>
      <c r="G5" s="306">
        <f>'Equipment List_Unadjusted'!G5*Indexes!S5</f>
        <v>4.6389157792836402</v>
      </c>
      <c r="H5" s="306">
        <f>'Equipment List_Unadjusted'!H5*Indexes!S5</f>
        <v>7.886156824782188</v>
      </c>
      <c r="I5" s="33">
        <v>2013</v>
      </c>
      <c r="J5" s="334">
        <f>'Equipment List_Unadjusted'!J5*Indexes!S5</f>
        <v>0.28993223620522751</v>
      </c>
      <c r="K5" s="334">
        <f>'Equipment List_Unadjusted'!K5*Indexes!S5</f>
        <v>0.67264278799612776</v>
      </c>
      <c r="L5" s="33">
        <v>2004</v>
      </c>
      <c r="M5" s="14" t="s">
        <v>401</v>
      </c>
      <c r="N5" s="275"/>
      <c r="O5" s="275"/>
      <c r="P5" s="275"/>
      <c r="Q5" s="27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c r="GU5" s="25"/>
      <c r="GV5" s="25"/>
      <c r="GW5" s="25"/>
      <c r="GX5" s="25"/>
      <c r="GY5" s="25"/>
      <c r="GZ5" s="25"/>
      <c r="HA5" s="25"/>
      <c r="HB5" s="25"/>
      <c r="HC5" s="25"/>
      <c r="HD5" s="25"/>
      <c r="HE5" s="25"/>
      <c r="HF5" s="25"/>
      <c r="HG5" s="25"/>
      <c r="HH5" s="25"/>
      <c r="HI5" s="25"/>
      <c r="HJ5" s="25"/>
      <c r="HK5" s="25"/>
      <c r="HL5" s="25"/>
      <c r="HM5" s="25"/>
      <c r="HN5" s="25"/>
      <c r="HO5" s="25"/>
      <c r="HP5" s="25"/>
      <c r="HQ5" s="25"/>
      <c r="HR5" s="25"/>
      <c r="HS5" s="25"/>
      <c r="HT5" s="25"/>
      <c r="HU5" s="25"/>
      <c r="HV5" s="25"/>
      <c r="HW5" s="25"/>
      <c r="HX5" s="25"/>
      <c r="HY5" s="25"/>
      <c r="HZ5" s="25"/>
      <c r="IA5" s="25"/>
      <c r="IB5" s="25"/>
      <c r="IC5" s="25"/>
      <c r="ID5" s="25"/>
      <c r="IE5" s="25"/>
      <c r="IF5" s="25"/>
      <c r="IG5" s="25"/>
      <c r="IH5" s="25"/>
      <c r="II5" s="25"/>
      <c r="IJ5" s="25"/>
      <c r="IK5" s="25"/>
      <c r="IL5" s="25"/>
      <c r="IM5" s="25"/>
      <c r="IN5" s="25"/>
      <c r="IO5" s="25"/>
      <c r="IP5" s="25"/>
      <c r="IQ5" s="25"/>
      <c r="IR5" s="25"/>
      <c r="IS5" s="25"/>
      <c r="IT5" s="25"/>
      <c r="IU5" s="25"/>
    </row>
    <row r="6" spans="1:255" s="26" customFormat="1" ht="28.5" x14ac:dyDescent="0.25">
      <c r="A6" s="47">
        <v>1</v>
      </c>
      <c r="B6" s="347" t="s">
        <v>393</v>
      </c>
      <c r="C6" s="347"/>
      <c r="D6" s="347"/>
      <c r="E6" s="347"/>
      <c r="F6" s="45">
        <v>20</v>
      </c>
      <c r="G6" s="334">
        <f>'Equipment List_Unadjusted'!G6*Indexes!AC5</f>
        <v>11.790195712954334</v>
      </c>
      <c r="H6" s="334">
        <f>'Equipment List_Unadjusted'!H6*1</f>
        <v>264</v>
      </c>
      <c r="I6" s="33">
        <v>2020</v>
      </c>
      <c r="J6" s="382">
        <f>'Equipment List_Unadjusted'!J6:K6*Indexes!U5</f>
        <v>3.5063414634146337</v>
      </c>
      <c r="K6" s="382"/>
      <c r="L6" s="33">
        <v>2005</v>
      </c>
      <c r="M6" s="55" t="s">
        <v>394</v>
      </c>
      <c r="N6" s="275"/>
      <c r="O6" s="275"/>
      <c r="P6" s="275"/>
      <c r="Q6" s="27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25"/>
      <c r="GZ6" s="25"/>
      <c r="HA6" s="25"/>
      <c r="HB6" s="25"/>
      <c r="HC6" s="25"/>
      <c r="HD6" s="25"/>
      <c r="HE6" s="25"/>
      <c r="HF6" s="25"/>
      <c r="HG6" s="25"/>
      <c r="HH6" s="25"/>
      <c r="HI6" s="25"/>
      <c r="HJ6" s="25"/>
      <c r="HK6" s="25"/>
      <c r="HL6" s="25"/>
      <c r="HM6" s="25"/>
      <c r="HN6" s="25"/>
      <c r="HO6" s="25"/>
      <c r="HP6" s="25"/>
      <c r="HQ6" s="25"/>
      <c r="HR6" s="25"/>
      <c r="HS6" s="25"/>
      <c r="HT6" s="25"/>
      <c r="HU6" s="25"/>
      <c r="HV6" s="25"/>
      <c r="HW6" s="25"/>
      <c r="HX6" s="25"/>
      <c r="HY6" s="25"/>
      <c r="HZ6" s="25"/>
      <c r="IA6" s="25"/>
      <c r="IB6" s="25"/>
      <c r="IC6" s="25"/>
      <c r="ID6" s="25"/>
      <c r="IE6" s="25"/>
      <c r="IF6" s="25"/>
      <c r="IG6" s="25"/>
      <c r="IH6" s="25"/>
      <c r="II6" s="25"/>
      <c r="IJ6" s="25"/>
      <c r="IK6" s="25"/>
      <c r="IL6" s="25"/>
      <c r="IM6" s="25"/>
      <c r="IN6" s="25"/>
      <c r="IO6" s="25"/>
      <c r="IP6" s="25"/>
      <c r="IQ6" s="25"/>
      <c r="IR6" s="25"/>
      <c r="IS6" s="25"/>
      <c r="IT6" s="25"/>
      <c r="IU6" s="25"/>
    </row>
    <row r="7" spans="1:255" s="92" customFormat="1" ht="28.5" x14ac:dyDescent="0.25">
      <c r="A7" s="48">
        <v>1</v>
      </c>
      <c r="B7" s="348" t="s">
        <v>6</v>
      </c>
      <c r="C7" s="348"/>
      <c r="D7" s="348"/>
      <c r="E7" s="348"/>
      <c r="F7" s="45">
        <v>20</v>
      </c>
      <c r="G7" s="334">
        <f>'Equipment List_Unadjusted'!G7*Indexes!E5</f>
        <v>0.53434433541480819</v>
      </c>
      <c r="H7" s="334">
        <f>'Equipment List_Unadjusted'!H7*Indexes!E5</f>
        <v>1.0686886708296164</v>
      </c>
      <c r="I7" s="33">
        <v>1995</v>
      </c>
      <c r="J7" s="334">
        <f>'Equipment List_Unadjusted'!J7*Indexes!Q5</f>
        <v>0.68132701421800945</v>
      </c>
      <c r="K7" s="334">
        <f>'Equipment List_Unadjusted'!K7*Indexes!Q5</f>
        <v>1.3626540284360189</v>
      </c>
      <c r="L7" s="33">
        <v>2003</v>
      </c>
      <c r="M7" s="14" t="s">
        <v>389</v>
      </c>
      <c r="N7" s="275"/>
      <c r="O7" s="275"/>
      <c r="P7" s="275"/>
      <c r="Q7" s="27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c r="BR7" s="25"/>
      <c r="BS7" s="25"/>
      <c r="BT7" s="25"/>
      <c r="BU7" s="25"/>
      <c r="BV7" s="25"/>
      <c r="BW7" s="25"/>
      <c r="BX7" s="25"/>
      <c r="BY7" s="25"/>
      <c r="BZ7" s="25"/>
      <c r="CA7" s="25"/>
      <c r="CB7" s="25"/>
      <c r="CC7" s="25"/>
      <c r="CD7" s="25"/>
      <c r="CE7" s="25"/>
      <c r="CF7" s="25"/>
      <c r="CG7" s="25"/>
      <c r="CH7" s="25"/>
      <c r="CI7" s="25"/>
      <c r="CJ7" s="25"/>
      <c r="CK7" s="25"/>
      <c r="CL7" s="25"/>
      <c r="CM7" s="25"/>
      <c r="CN7" s="25"/>
      <c r="CO7" s="25"/>
      <c r="CP7" s="25"/>
      <c r="CQ7" s="25"/>
      <c r="CR7" s="25"/>
      <c r="CS7" s="25"/>
      <c r="CT7" s="25"/>
      <c r="CU7" s="25"/>
      <c r="CV7" s="25"/>
      <c r="CW7" s="25"/>
      <c r="CX7" s="25"/>
      <c r="CY7" s="25"/>
      <c r="CZ7" s="25"/>
      <c r="DA7" s="25"/>
      <c r="DB7" s="25"/>
      <c r="DC7" s="25"/>
      <c r="DD7" s="25"/>
      <c r="DE7" s="25"/>
      <c r="DF7" s="25"/>
      <c r="DG7" s="25"/>
      <c r="DH7" s="25"/>
      <c r="DI7" s="25"/>
      <c r="DJ7" s="25"/>
      <c r="DK7" s="25"/>
      <c r="DL7" s="25"/>
      <c r="DM7" s="25"/>
      <c r="DN7" s="25"/>
      <c r="DO7" s="25"/>
      <c r="DP7" s="25"/>
      <c r="DQ7" s="25"/>
      <c r="DR7" s="25"/>
      <c r="DS7" s="25"/>
      <c r="DT7" s="25"/>
      <c r="DU7" s="25"/>
      <c r="DV7" s="25"/>
      <c r="DW7" s="25"/>
      <c r="DX7" s="25"/>
      <c r="DY7" s="25"/>
      <c r="DZ7" s="25"/>
      <c r="EA7" s="25"/>
      <c r="EB7" s="25"/>
      <c r="EC7" s="25"/>
      <c r="ED7" s="25"/>
      <c r="EE7" s="25"/>
      <c r="EF7" s="25"/>
      <c r="EG7" s="25"/>
      <c r="EH7" s="25"/>
      <c r="EI7" s="25"/>
      <c r="EJ7" s="25"/>
      <c r="EK7" s="25"/>
      <c r="EL7" s="25"/>
      <c r="EM7" s="25"/>
      <c r="EN7" s="25"/>
      <c r="EO7" s="25"/>
      <c r="EP7" s="25"/>
      <c r="EQ7" s="25"/>
      <c r="ER7" s="25"/>
      <c r="ES7" s="25"/>
      <c r="ET7" s="25"/>
      <c r="EU7" s="25"/>
      <c r="EV7" s="25"/>
      <c r="EW7" s="25"/>
      <c r="EX7" s="25"/>
      <c r="EY7" s="25"/>
      <c r="EZ7" s="25"/>
      <c r="FA7" s="25"/>
      <c r="FB7" s="25"/>
      <c r="FC7" s="25"/>
      <c r="FD7" s="25"/>
      <c r="FE7" s="25"/>
      <c r="FF7" s="25"/>
      <c r="FG7" s="25"/>
      <c r="FH7" s="25"/>
      <c r="FI7" s="25"/>
      <c r="FJ7" s="25"/>
      <c r="FK7" s="25"/>
      <c r="FL7" s="25"/>
      <c r="FM7" s="25"/>
      <c r="FN7" s="25"/>
      <c r="FO7" s="25"/>
      <c r="FP7" s="25"/>
      <c r="FQ7" s="25"/>
      <c r="FR7" s="25"/>
      <c r="FS7" s="25"/>
      <c r="FT7" s="25"/>
      <c r="FU7" s="25"/>
      <c r="FV7" s="25"/>
      <c r="FW7" s="25"/>
      <c r="FX7" s="25"/>
      <c r="FY7" s="25"/>
      <c r="FZ7" s="25"/>
      <c r="GA7" s="25"/>
      <c r="GB7" s="25"/>
      <c r="GC7" s="25"/>
      <c r="GD7" s="25"/>
      <c r="GE7" s="25"/>
      <c r="GF7" s="25"/>
      <c r="GG7" s="25"/>
      <c r="GH7" s="25"/>
      <c r="GI7" s="25"/>
      <c r="GJ7" s="25"/>
      <c r="GK7" s="25"/>
      <c r="GL7" s="25"/>
      <c r="GM7" s="25"/>
      <c r="GN7" s="25"/>
      <c r="GO7" s="25"/>
      <c r="GP7" s="25"/>
      <c r="GQ7" s="25"/>
      <c r="GR7" s="25"/>
      <c r="GS7" s="25"/>
      <c r="GT7" s="25"/>
      <c r="GU7" s="25"/>
      <c r="GV7" s="25"/>
      <c r="GW7" s="25"/>
      <c r="GX7" s="25"/>
      <c r="GY7" s="25"/>
      <c r="GZ7" s="25"/>
      <c r="HA7" s="25"/>
      <c r="HB7" s="25"/>
      <c r="HC7" s="25"/>
      <c r="HD7" s="25"/>
      <c r="HE7" s="25"/>
      <c r="HF7" s="25"/>
      <c r="HG7" s="25"/>
      <c r="HH7" s="25"/>
      <c r="HI7" s="25"/>
      <c r="HJ7" s="25"/>
      <c r="HK7" s="25"/>
      <c r="HL7" s="25"/>
      <c r="HM7" s="25"/>
      <c r="HN7" s="25"/>
      <c r="HO7" s="25"/>
      <c r="HP7" s="25"/>
      <c r="HQ7" s="25"/>
      <c r="HR7" s="25"/>
      <c r="HS7" s="25"/>
      <c r="HT7" s="25"/>
      <c r="HU7" s="25"/>
      <c r="HV7" s="25"/>
      <c r="HW7" s="25"/>
      <c r="HX7" s="25"/>
      <c r="HY7" s="25"/>
      <c r="HZ7" s="25"/>
      <c r="IA7" s="25"/>
      <c r="IB7" s="25"/>
      <c r="IC7" s="25"/>
      <c r="ID7" s="25"/>
      <c r="IE7" s="25"/>
      <c r="IF7" s="25"/>
      <c r="IG7" s="25"/>
      <c r="IH7" s="25"/>
      <c r="II7" s="25"/>
      <c r="IJ7" s="25"/>
      <c r="IK7" s="25"/>
      <c r="IL7" s="25"/>
      <c r="IM7" s="25"/>
      <c r="IN7" s="25"/>
      <c r="IO7" s="25"/>
      <c r="IP7" s="25"/>
      <c r="IQ7" s="25"/>
      <c r="IR7" s="25"/>
      <c r="IS7" s="25"/>
      <c r="IT7" s="25"/>
      <c r="IU7" s="25"/>
    </row>
    <row r="8" spans="1:255" s="26" customFormat="1" ht="28.5" x14ac:dyDescent="0.25">
      <c r="A8" s="47">
        <v>1</v>
      </c>
      <c r="B8" s="347" t="s">
        <v>390</v>
      </c>
      <c r="C8" s="347"/>
      <c r="D8" s="347"/>
      <c r="E8" s="347"/>
      <c r="F8" s="45">
        <v>20</v>
      </c>
      <c r="G8" s="334">
        <f>'Equipment List_Unadjusted'!G8*Indexes!E5</f>
        <v>0.53434433541480819</v>
      </c>
      <c r="H8" s="334">
        <f>'Equipment List_Unadjusted'!H8*Indexes!E5</f>
        <v>1.0686886708296164</v>
      </c>
      <c r="I8" s="33">
        <v>1995</v>
      </c>
      <c r="J8" s="334">
        <f>'Equipment List_Unadjusted'!J8*Indexes!U5</f>
        <v>5.6101463414634143</v>
      </c>
      <c r="K8" s="334">
        <f>'Equipment List_Unadjusted'!K8*Indexes!U5</f>
        <v>11.220292682926829</v>
      </c>
      <c r="L8" s="33">
        <v>2005</v>
      </c>
      <c r="M8" s="14" t="s">
        <v>391</v>
      </c>
      <c r="N8" s="275"/>
      <c r="O8" s="275"/>
      <c r="P8" s="275"/>
      <c r="Q8" s="27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c r="ES8" s="25"/>
      <c r="ET8" s="25"/>
      <c r="EU8" s="25"/>
      <c r="EV8" s="25"/>
      <c r="EW8" s="25"/>
      <c r="EX8" s="25"/>
      <c r="EY8" s="25"/>
      <c r="EZ8" s="25"/>
      <c r="FA8" s="25"/>
      <c r="FB8" s="25"/>
      <c r="FC8" s="25"/>
      <c r="FD8" s="25"/>
      <c r="FE8" s="25"/>
      <c r="FF8" s="25"/>
      <c r="FG8" s="25"/>
      <c r="FH8" s="25"/>
      <c r="FI8" s="25"/>
      <c r="FJ8" s="25"/>
      <c r="FK8" s="25"/>
      <c r="FL8" s="25"/>
      <c r="FM8" s="25"/>
      <c r="FN8" s="25"/>
      <c r="FO8" s="25"/>
      <c r="FP8" s="25"/>
      <c r="FQ8" s="25"/>
      <c r="FR8" s="25"/>
      <c r="FS8" s="25"/>
      <c r="FT8" s="25"/>
      <c r="FU8" s="25"/>
      <c r="FV8" s="25"/>
      <c r="FW8" s="25"/>
      <c r="FX8" s="25"/>
      <c r="FY8" s="25"/>
      <c r="FZ8" s="25"/>
      <c r="GA8" s="25"/>
      <c r="GB8" s="25"/>
      <c r="GC8" s="25"/>
      <c r="GD8" s="25"/>
      <c r="GE8" s="25"/>
      <c r="GF8" s="25"/>
      <c r="GG8" s="25"/>
      <c r="GH8" s="25"/>
      <c r="GI8" s="25"/>
      <c r="GJ8" s="25"/>
      <c r="GK8" s="25"/>
      <c r="GL8" s="25"/>
      <c r="GM8" s="25"/>
      <c r="GN8" s="25"/>
      <c r="GO8" s="25"/>
      <c r="GP8" s="25"/>
      <c r="GQ8" s="25"/>
      <c r="GR8" s="25"/>
      <c r="GS8" s="25"/>
      <c r="GT8" s="25"/>
      <c r="GU8" s="25"/>
      <c r="GV8" s="25"/>
      <c r="GW8" s="25"/>
      <c r="GX8" s="25"/>
      <c r="GY8" s="25"/>
      <c r="GZ8" s="25"/>
      <c r="HA8" s="25"/>
      <c r="HB8" s="25"/>
      <c r="HC8" s="25"/>
      <c r="HD8" s="25"/>
      <c r="HE8" s="25"/>
      <c r="HF8" s="25"/>
      <c r="HG8" s="25"/>
      <c r="HH8" s="25"/>
      <c r="HI8" s="25"/>
      <c r="HJ8" s="25"/>
      <c r="HK8" s="25"/>
      <c r="HL8" s="25"/>
      <c r="HM8" s="25"/>
      <c r="HN8" s="25"/>
      <c r="HO8" s="25"/>
      <c r="HP8" s="25"/>
      <c r="HQ8" s="25"/>
      <c r="HR8" s="25"/>
      <c r="HS8" s="25"/>
      <c r="HT8" s="25"/>
      <c r="HU8" s="25"/>
      <c r="HV8" s="25"/>
      <c r="HW8" s="25"/>
      <c r="HX8" s="25"/>
      <c r="HY8" s="25"/>
      <c r="HZ8" s="25"/>
      <c r="IA8" s="25"/>
      <c r="IB8" s="25"/>
      <c r="IC8" s="25"/>
      <c r="ID8" s="25"/>
      <c r="IE8" s="25"/>
      <c r="IF8" s="25"/>
      <c r="IG8" s="25"/>
      <c r="IH8" s="25"/>
      <c r="II8" s="25"/>
      <c r="IJ8" s="25"/>
      <c r="IK8" s="25"/>
      <c r="IL8" s="25"/>
      <c r="IM8" s="25"/>
      <c r="IN8" s="25"/>
      <c r="IO8" s="25"/>
      <c r="IP8" s="25"/>
      <c r="IQ8" s="25"/>
      <c r="IR8" s="25"/>
      <c r="IS8" s="25"/>
      <c r="IT8" s="25"/>
      <c r="IU8" s="25"/>
    </row>
    <row r="9" spans="1:255" s="93" customFormat="1" ht="28.5" x14ac:dyDescent="0.25">
      <c r="A9" s="48">
        <v>1</v>
      </c>
      <c r="B9" s="347" t="s">
        <v>7</v>
      </c>
      <c r="C9" s="347"/>
      <c r="D9" s="347"/>
      <c r="E9" s="347"/>
      <c r="F9" s="45">
        <v>20</v>
      </c>
      <c r="G9" s="334">
        <f>'Equipment List_Unadjusted'!G9*Indexes!E5</f>
        <v>3.2060660124888489</v>
      </c>
      <c r="H9" s="334">
        <f>'Equipment List_Unadjusted'!H9*Indexes!E5</f>
        <v>5.3434433541480821</v>
      </c>
      <c r="I9" s="33">
        <v>1995</v>
      </c>
      <c r="J9" s="334">
        <f>'Equipment List_Unadjusted'!J9*Indexes!M5</f>
        <v>26.257534246575339</v>
      </c>
      <c r="K9" s="334">
        <f>'Equipment List_Unadjusted'!K9*Indexes!M5</f>
        <v>78.772602739726011</v>
      </c>
      <c r="L9" s="33">
        <v>2001</v>
      </c>
      <c r="M9" s="14" t="s">
        <v>392</v>
      </c>
      <c r="N9" s="275"/>
      <c r="O9" s="275"/>
      <c r="P9" s="275"/>
      <c r="Q9" s="27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5"/>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5"/>
      <c r="DT9" s="25"/>
      <c r="DU9" s="25"/>
      <c r="DV9" s="25"/>
      <c r="DW9" s="25"/>
      <c r="DX9" s="25"/>
      <c r="DY9" s="25"/>
      <c r="DZ9" s="25"/>
      <c r="EA9" s="25"/>
      <c r="EB9" s="25"/>
      <c r="EC9" s="25"/>
      <c r="ED9" s="25"/>
      <c r="EE9" s="25"/>
      <c r="EF9" s="25"/>
      <c r="EG9" s="25"/>
      <c r="EH9" s="25"/>
      <c r="EI9" s="25"/>
      <c r="EJ9" s="25"/>
      <c r="EK9" s="25"/>
      <c r="EL9" s="25"/>
      <c r="EM9" s="25"/>
      <c r="EN9" s="25"/>
      <c r="EO9" s="25"/>
      <c r="EP9" s="25"/>
      <c r="EQ9" s="25"/>
      <c r="ER9" s="25"/>
      <c r="ES9" s="25"/>
      <c r="ET9" s="25"/>
      <c r="EU9" s="25"/>
      <c r="EV9" s="25"/>
      <c r="EW9" s="25"/>
      <c r="EX9" s="25"/>
      <c r="EY9" s="25"/>
      <c r="EZ9" s="25"/>
      <c r="FA9" s="25"/>
      <c r="FB9" s="25"/>
      <c r="FC9" s="25"/>
      <c r="FD9" s="25"/>
      <c r="FE9" s="25"/>
      <c r="FF9" s="25"/>
      <c r="FG9" s="25"/>
      <c r="FH9" s="25"/>
      <c r="FI9" s="25"/>
      <c r="FJ9" s="25"/>
      <c r="FK9" s="25"/>
      <c r="FL9" s="25"/>
      <c r="FM9" s="25"/>
      <c r="FN9" s="25"/>
      <c r="FO9" s="25"/>
      <c r="FP9" s="25"/>
      <c r="FQ9" s="25"/>
      <c r="FR9" s="25"/>
      <c r="FS9" s="25"/>
      <c r="FT9" s="25"/>
      <c r="FU9" s="25"/>
      <c r="FV9" s="25"/>
      <c r="FW9" s="25"/>
      <c r="FX9" s="25"/>
      <c r="FY9" s="25"/>
      <c r="FZ9" s="25"/>
      <c r="GA9" s="25"/>
      <c r="GB9" s="25"/>
      <c r="GC9" s="25"/>
      <c r="GD9" s="25"/>
      <c r="GE9" s="25"/>
      <c r="GF9" s="25"/>
      <c r="GG9" s="25"/>
      <c r="GH9" s="25"/>
      <c r="GI9" s="25"/>
      <c r="GJ9" s="25"/>
      <c r="GK9" s="25"/>
      <c r="GL9" s="25"/>
      <c r="GM9" s="25"/>
      <c r="GN9" s="25"/>
      <c r="GO9" s="25"/>
      <c r="GP9" s="25"/>
      <c r="GQ9" s="25"/>
      <c r="GR9" s="25"/>
      <c r="GS9" s="25"/>
      <c r="GT9" s="25"/>
      <c r="GU9" s="25"/>
      <c r="GV9" s="25"/>
      <c r="GW9" s="25"/>
      <c r="GX9" s="25"/>
      <c r="GY9" s="25"/>
      <c r="GZ9" s="25"/>
      <c r="HA9" s="25"/>
      <c r="HB9" s="25"/>
      <c r="HC9" s="25"/>
      <c r="HD9" s="25"/>
      <c r="HE9" s="25"/>
      <c r="HF9" s="25"/>
      <c r="HG9" s="25"/>
      <c r="HH9" s="25"/>
      <c r="HI9" s="25"/>
      <c r="HJ9" s="25"/>
      <c r="HK9" s="25"/>
      <c r="HL9" s="25"/>
      <c r="HM9" s="25"/>
      <c r="HN9" s="25"/>
      <c r="HO9" s="25"/>
      <c r="HP9" s="25"/>
      <c r="HQ9" s="25"/>
      <c r="HR9" s="25"/>
      <c r="HS9" s="25"/>
      <c r="HT9" s="25"/>
      <c r="HU9" s="25"/>
      <c r="HV9" s="25"/>
      <c r="HW9" s="25"/>
      <c r="HX9" s="25"/>
      <c r="HY9" s="25"/>
      <c r="HZ9" s="25"/>
      <c r="IA9" s="25"/>
      <c r="IB9" s="25"/>
      <c r="IC9" s="25"/>
      <c r="ID9" s="25"/>
      <c r="IE9" s="25"/>
      <c r="IF9" s="25"/>
      <c r="IG9" s="25"/>
      <c r="IH9" s="25"/>
      <c r="II9" s="25"/>
      <c r="IJ9" s="25"/>
      <c r="IK9" s="25"/>
      <c r="IL9" s="25"/>
      <c r="IM9" s="25"/>
      <c r="IN9" s="25"/>
      <c r="IO9" s="25"/>
      <c r="IP9" s="25"/>
      <c r="IQ9" s="25"/>
      <c r="IR9" s="25"/>
      <c r="IS9" s="25"/>
      <c r="IT9" s="25"/>
      <c r="IU9" s="25"/>
    </row>
    <row r="10" spans="1:255" s="26" customFormat="1" ht="28.5" x14ac:dyDescent="0.25">
      <c r="A10" s="47">
        <v>1</v>
      </c>
      <c r="B10" s="347" t="s">
        <v>395</v>
      </c>
      <c r="C10" s="347"/>
      <c r="D10" s="347"/>
      <c r="E10" s="347"/>
      <c r="F10" s="45">
        <v>20</v>
      </c>
      <c r="G10" s="334">
        <f>'Equipment List_Unadjusted'!G10*Indexes!AG5</f>
        <v>6.3161343012704174</v>
      </c>
      <c r="H10" s="334">
        <f>'Equipment List_Unadjusted'!H10*Indexes!AI5</f>
        <v>163.02680412371134</v>
      </c>
      <c r="I10" s="33">
        <f>'Equipment List_Unadjusted'!I10</f>
        <v>2020</v>
      </c>
      <c r="J10" s="334">
        <f>'Equipment List_Unadjusted'!J10*Indexes!U5</f>
        <v>1.168780487804878</v>
      </c>
      <c r="K10" s="334">
        <f>'Equipment List_Unadjusted'!K10*Indexes!U5</f>
        <v>2.9219512195121951</v>
      </c>
      <c r="L10" s="33">
        <v>2005</v>
      </c>
      <c r="M10" s="14" t="s">
        <v>396</v>
      </c>
      <c r="N10" s="275"/>
      <c r="O10" s="275"/>
      <c r="P10" s="275"/>
      <c r="Q10" s="27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c r="CA10" s="25"/>
      <c r="CB10" s="25"/>
      <c r="CC10" s="25"/>
      <c r="CD10" s="25"/>
      <c r="CE10" s="25"/>
      <c r="CF10" s="25"/>
      <c r="CG10" s="25"/>
      <c r="CH10" s="25"/>
      <c r="CI10" s="25"/>
      <c r="CJ10" s="25"/>
      <c r="CK10" s="25"/>
      <c r="CL10" s="25"/>
      <c r="CM10" s="25"/>
      <c r="CN10" s="25"/>
      <c r="CO10" s="25"/>
      <c r="CP10" s="25"/>
      <c r="CQ10" s="25"/>
      <c r="CR10" s="25"/>
      <c r="CS10" s="25"/>
      <c r="CT10" s="25"/>
      <c r="CU10" s="25"/>
      <c r="CV10" s="25"/>
      <c r="CW10" s="25"/>
      <c r="CX10" s="25"/>
      <c r="CY10" s="25"/>
      <c r="CZ10" s="25"/>
      <c r="DA10" s="25"/>
      <c r="DB10" s="25"/>
      <c r="DC10" s="25"/>
      <c r="DD10" s="25"/>
      <c r="DE10" s="25"/>
      <c r="DF10" s="25"/>
      <c r="DG10" s="25"/>
      <c r="DH10" s="25"/>
      <c r="DI10" s="25"/>
      <c r="DJ10" s="25"/>
      <c r="DK10" s="25"/>
      <c r="DL10" s="25"/>
      <c r="DM10" s="25"/>
      <c r="DN10" s="25"/>
      <c r="DO10" s="25"/>
      <c r="DP10" s="25"/>
      <c r="DQ10" s="25"/>
      <c r="DR10" s="25"/>
      <c r="DS10" s="25"/>
      <c r="DT10" s="2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25"/>
      <c r="ET10" s="25"/>
      <c r="EU10" s="25"/>
      <c r="EV10" s="25"/>
      <c r="EW10" s="25"/>
      <c r="EX10" s="25"/>
      <c r="EY10" s="25"/>
      <c r="EZ10" s="25"/>
      <c r="FA10" s="25"/>
      <c r="FB10" s="25"/>
      <c r="FC10" s="25"/>
      <c r="FD10" s="25"/>
      <c r="FE10" s="25"/>
      <c r="FF10" s="25"/>
      <c r="FG10" s="25"/>
      <c r="FH10" s="25"/>
      <c r="FI10" s="25"/>
      <c r="FJ10" s="25"/>
      <c r="FK10" s="25"/>
      <c r="FL10" s="25"/>
      <c r="FM10" s="25"/>
      <c r="FN10" s="25"/>
      <c r="FO10" s="25"/>
      <c r="FP10" s="25"/>
      <c r="FQ10" s="25"/>
      <c r="FR10" s="25"/>
      <c r="FS10" s="25"/>
      <c r="FT10" s="25"/>
      <c r="FU10" s="25"/>
      <c r="FV10" s="25"/>
      <c r="FW10" s="25"/>
      <c r="FX10" s="25"/>
      <c r="FY10" s="25"/>
      <c r="FZ10" s="25"/>
      <c r="GA10" s="25"/>
      <c r="GB10" s="25"/>
      <c r="GC10" s="25"/>
      <c r="GD10" s="25"/>
      <c r="GE10" s="25"/>
      <c r="GF10" s="25"/>
      <c r="GG10" s="25"/>
      <c r="GH10" s="25"/>
      <c r="GI10" s="25"/>
      <c r="GJ10" s="25"/>
      <c r="GK10" s="25"/>
      <c r="GL10" s="25"/>
      <c r="GM10" s="25"/>
      <c r="GN10" s="25"/>
      <c r="GO10" s="25"/>
      <c r="GP10" s="25"/>
      <c r="GQ10" s="25"/>
      <c r="GR10" s="25"/>
      <c r="GS10" s="25"/>
      <c r="GT10" s="25"/>
      <c r="GU10" s="25"/>
      <c r="GV10" s="25"/>
      <c r="GW10" s="25"/>
      <c r="GX10" s="25"/>
      <c r="GY10" s="25"/>
      <c r="GZ10" s="25"/>
      <c r="HA10" s="25"/>
      <c r="HB10" s="25"/>
      <c r="HC10" s="25"/>
      <c r="HD10" s="25"/>
      <c r="HE10" s="25"/>
      <c r="HF10" s="25"/>
      <c r="HG10" s="25"/>
      <c r="HH10" s="25"/>
      <c r="HI10" s="25"/>
      <c r="HJ10" s="25"/>
      <c r="HK10" s="25"/>
      <c r="HL10" s="25"/>
      <c r="HM10" s="25"/>
      <c r="HN10" s="25"/>
      <c r="HO10" s="25"/>
      <c r="HP10" s="25"/>
      <c r="HQ10" s="25"/>
      <c r="HR10" s="25"/>
      <c r="HS10" s="25"/>
      <c r="HT10" s="25"/>
      <c r="HU10" s="25"/>
      <c r="HV10" s="25"/>
      <c r="HW10" s="25"/>
      <c r="HX10" s="25"/>
      <c r="HY10" s="25"/>
      <c r="HZ10" s="25"/>
      <c r="IA10" s="25"/>
      <c r="IB10" s="25"/>
      <c r="IC10" s="25"/>
      <c r="ID10" s="25"/>
      <c r="IE10" s="25"/>
      <c r="IF10" s="25"/>
      <c r="IG10" s="25"/>
      <c r="IH10" s="25"/>
      <c r="II10" s="25"/>
      <c r="IJ10" s="25"/>
      <c r="IK10" s="25"/>
      <c r="IL10" s="25"/>
      <c r="IM10" s="25"/>
      <c r="IN10" s="25"/>
      <c r="IO10" s="25"/>
      <c r="IP10" s="25"/>
      <c r="IQ10" s="25"/>
      <c r="IR10" s="25"/>
      <c r="IS10" s="25"/>
      <c r="IT10" s="25"/>
      <c r="IU10" s="25"/>
    </row>
    <row r="11" spans="1:255" s="26" customFormat="1" ht="15" x14ac:dyDescent="0.25">
      <c r="A11" s="47">
        <v>1</v>
      </c>
      <c r="B11" s="347" t="s">
        <v>8</v>
      </c>
      <c r="C11" s="347"/>
      <c r="D11" s="347"/>
      <c r="E11" s="347"/>
      <c r="F11" s="45" t="s">
        <v>373</v>
      </c>
      <c r="G11" s="334"/>
      <c r="H11" s="334"/>
      <c r="I11" s="33"/>
      <c r="J11" s="334">
        <f>'Equipment List_Unadjusted'!J11*Indexes!S5</f>
        <v>0.19715392061955472</v>
      </c>
      <c r="K11" s="334">
        <f>'Equipment List_Unadjusted'!K11*Indexes!S5</f>
        <v>0.69583736689254605</v>
      </c>
      <c r="L11" s="33">
        <v>2004</v>
      </c>
      <c r="M11" s="55" t="s">
        <v>557</v>
      </c>
      <c r="N11" s="275"/>
      <c r="O11" s="275"/>
      <c r="P11" s="275"/>
      <c r="Q11" s="27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row>
    <row r="12" spans="1:255" s="26" customFormat="1" ht="15" x14ac:dyDescent="0.25">
      <c r="A12" s="47">
        <v>1</v>
      </c>
      <c r="B12" s="347" t="s">
        <v>10</v>
      </c>
      <c r="C12" s="347"/>
      <c r="D12" s="347"/>
      <c r="E12" s="347"/>
      <c r="F12" s="45">
        <v>10</v>
      </c>
      <c r="G12" s="334">
        <f>'Equipment List_Unadjusted'!G12*Indexes!U5</f>
        <v>5.8439024390243901</v>
      </c>
      <c r="H12" s="334">
        <f>'Equipment List_Unadjusted'!H12*Indexes!U5</f>
        <v>22.323707317073172</v>
      </c>
      <c r="I12" s="33">
        <v>2005</v>
      </c>
      <c r="J12" s="334">
        <f>'Equipment List_Unadjusted'!J12*Indexes!U5</f>
        <v>0.58439024390243899</v>
      </c>
      <c r="K12" s="334">
        <f>'Equipment List_Unadjusted'!K12*Indexes!U5</f>
        <v>1.168780487804878</v>
      </c>
      <c r="L12" s="33">
        <v>2005</v>
      </c>
      <c r="M12" s="55" t="s">
        <v>397</v>
      </c>
      <c r="N12" s="275"/>
      <c r="O12" s="275"/>
      <c r="P12" s="275"/>
      <c r="Q12" s="27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25"/>
      <c r="EH12" s="25"/>
      <c r="EI12" s="25"/>
      <c r="EJ12" s="25"/>
      <c r="EK12" s="25"/>
      <c r="EL12" s="25"/>
      <c r="EM12" s="25"/>
      <c r="EN12" s="25"/>
      <c r="EO12" s="25"/>
      <c r="EP12" s="25"/>
      <c r="EQ12" s="25"/>
      <c r="ER12" s="25"/>
      <c r="ES12" s="25"/>
      <c r="ET12" s="25"/>
      <c r="EU12" s="25"/>
      <c r="EV12" s="25"/>
      <c r="EW12" s="25"/>
      <c r="EX12" s="25"/>
      <c r="EY12" s="25"/>
      <c r="EZ12" s="25"/>
      <c r="FA12" s="25"/>
      <c r="FB12" s="25"/>
      <c r="FC12" s="25"/>
      <c r="FD12" s="25"/>
      <c r="FE12" s="25"/>
      <c r="FF12" s="25"/>
      <c r="FG12" s="25"/>
      <c r="FH12" s="25"/>
      <c r="FI12" s="25"/>
      <c r="FJ12" s="25"/>
      <c r="FK12" s="25"/>
      <c r="FL12" s="25"/>
      <c r="FM12" s="25"/>
      <c r="FN12" s="25"/>
      <c r="FO12" s="25"/>
      <c r="FP12" s="25"/>
      <c r="FQ12" s="25"/>
      <c r="FR12" s="25"/>
      <c r="FS12" s="25"/>
      <c r="FT12" s="25"/>
      <c r="FU12" s="25"/>
      <c r="FV12" s="25"/>
      <c r="FW12" s="25"/>
      <c r="FX12" s="25"/>
      <c r="FY12" s="25"/>
      <c r="FZ12" s="25"/>
      <c r="GA12" s="25"/>
      <c r="GB12" s="25"/>
      <c r="GC12" s="25"/>
      <c r="GD12" s="25"/>
      <c r="GE12" s="25"/>
      <c r="GF12" s="25"/>
      <c r="GG12" s="25"/>
      <c r="GH12" s="25"/>
      <c r="GI12" s="25"/>
      <c r="GJ12" s="25"/>
      <c r="GK12" s="25"/>
      <c r="GL12" s="25"/>
      <c r="GM12" s="25"/>
      <c r="GN12" s="25"/>
      <c r="GO12" s="25"/>
      <c r="GP12" s="25"/>
      <c r="GQ12" s="25"/>
      <c r="GR12" s="25"/>
      <c r="GS12" s="25"/>
      <c r="GT12" s="25"/>
      <c r="GU12" s="25"/>
      <c r="GV12" s="25"/>
      <c r="GW12" s="25"/>
      <c r="GX12" s="25"/>
      <c r="GY12" s="25"/>
      <c r="GZ12" s="25"/>
      <c r="HA12" s="25"/>
      <c r="HB12" s="25"/>
      <c r="HC12" s="25"/>
      <c r="HD12" s="25"/>
      <c r="HE12" s="25"/>
      <c r="HF12" s="25"/>
      <c r="HG12" s="25"/>
      <c r="HH12" s="25"/>
      <c r="HI12" s="25"/>
      <c r="HJ12" s="25"/>
      <c r="HK12" s="25"/>
      <c r="HL12" s="25"/>
      <c r="HM12" s="25"/>
      <c r="HN12" s="25"/>
      <c r="HO12" s="25"/>
      <c r="HP12" s="25"/>
      <c r="HQ12" s="25"/>
      <c r="HR12" s="25"/>
      <c r="HS12" s="25"/>
      <c r="HT12" s="25"/>
      <c r="HU12" s="25"/>
      <c r="HV12" s="25"/>
      <c r="HW12" s="25"/>
      <c r="HX12" s="25"/>
      <c r="HY12" s="25"/>
      <c r="HZ12" s="25"/>
      <c r="IA12" s="25"/>
      <c r="IB12" s="25"/>
      <c r="IC12" s="25"/>
      <c r="ID12" s="25"/>
      <c r="IE12" s="25"/>
      <c r="IF12" s="25"/>
      <c r="IG12" s="25"/>
      <c r="IH12" s="25"/>
      <c r="II12" s="25"/>
      <c r="IJ12" s="25"/>
      <c r="IK12" s="25"/>
      <c r="IL12" s="25"/>
      <c r="IM12" s="25"/>
      <c r="IN12" s="25"/>
      <c r="IO12" s="25"/>
      <c r="IP12" s="25"/>
      <c r="IQ12" s="25"/>
      <c r="IR12" s="25"/>
      <c r="IS12" s="25"/>
      <c r="IT12" s="25"/>
      <c r="IU12" s="25"/>
    </row>
    <row r="13" spans="1:255" s="26" customFormat="1" ht="15" x14ac:dyDescent="0.25">
      <c r="A13" s="47">
        <v>1</v>
      </c>
      <c r="B13" s="347" t="s">
        <v>11</v>
      </c>
      <c r="C13" s="347"/>
      <c r="D13" s="347"/>
      <c r="E13" s="347"/>
      <c r="F13" s="45">
        <v>20</v>
      </c>
      <c r="G13" s="334">
        <f>'Equipment List_Unadjusted'!G13*Indexes!S5</f>
        <v>12.757018393030011</v>
      </c>
      <c r="H13" s="334">
        <f>'Equipment List_Unadjusted'!H13*Indexes!S5</f>
        <v>18.323717328170378</v>
      </c>
      <c r="I13" s="33">
        <v>2004</v>
      </c>
      <c r="J13" s="382">
        <f>'Equipment List_Unadjusted'!F13:L13*Indexes!S5</f>
        <v>2.3194578896418201</v>
      </c>
      <c r="K13" s="382"/>
      <c r="L13" s="33">
        <v>2004</v>
      </c>
      <c r="M13" s="14" t="s">
        <v>12</v>
      </c>
      <c r="N13" s="275"/>
      <c r="O13" s="275"/>
      <c r="P13" s="275"/>
      <c r="Q13" s="27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c r="DJ13" s="25"/>
      <c r="DK13" s="25"/>
      <c r="DL13" s="25"/>
      <c r="DM13" s="25"/>
      <c r="DN13" s="25"/>
      <c r="DO13" s="25"/>
      <c r="DP13" s="25"/>
      <c r="DQ13" s="25"/>
      <c r="DR13" s="25"/>
      <c r="DS13" s="25"/>
      <c r="DT13" s="25"/>
      <c r="DU13" s="25"/>
      <c r="DV13" s="25"/>
      <c r="DW13" s="25"/>
      <c r="DX13" s="25"/>
      <c r="DY13" s="25"/>
      <c r="DZ13" s="25"/>
      <c r="EA13" s="25"/>
      <c r="EB13" s="25"/>
      <c r="EC13" s="25"/>
      <c r="ED13" s="25"/>
      <c r="EE13" s="25"/>
      <c r="EF13" s="25"/>
      <c r="EG13" s="25"/>
      <c r="EH13" s="25"/>
      <c r="EI13" s="25"/>
      <c r="EJ13" s="25"/>
      <c r="EK13" s="25"/>
      <c r="EL13" s="25"/>
      <c r="EM13" s="25"/>
      <c r="EN13" s="25"/>
      <c r="EO13" s="25"/>
      <c r="EP13" s="25"/>
      <c r="EQ13" s="25"/>
      <c r="ER13" s="25"/>
      <c r="ES13" s="25"/>
      <c r="ET13" s="25"/>
      <c r="EU13" s="25"/>
      <c r="EV13" s="25"/>
      <c r="EW13" s="25"/>
      <c r="EX13" s="25"/>
      <c r="EY13" s="25"/>
      <c r="EZ13" s="25"/>
      <c r="FA13" s="25"/>
      <c r="FB13" s="25"/>
      <c r="FC13" s="25"/>
      <c r="FD13" s="25"/>
      <c r="FE13" s="25"/>
      <c r="FF13" s="25"/>
      <c r="FG13" s="25"/>
      <c r="FH13" s="25"/>
      <c r="FI13" s="25"/>
      <c r="FJ13" s="25"/>
      <c r="FK13" s="25"/>
      <c r="FL13" s="25"/>
      <c r="FM13" s="25"/>
      <c r="FN13" s="25"/>
      <c r="FO13" s="25"/>
      <c r="FP13" s="25"/>
      <c r="FQ13" s="25"/>
      <c r="FR13" s="25"/>
      <c r="FS13" s="25"/>
      <c r="FT13" s="25"/>
      <c r="FU13" s="25"/>
      <c r="FV13" s="25"/>
      <c r="FW13" s="25"/>
      <c r="FX13" s="25"/>
      <c r="FY13" s="25"/>
      <c r="FZ13" s="25"/>
      <c r="GA13" s="25"/>
      <c r="GB13" s="25"/>
      <c r="GC13" s="25"/>
      <c r="GD13" s="25"/>
      <c r="GE13" s="25"/>
      <c r="GF13" s="25"/>
      <c r="GG13" s="25"/>
      <c r="GH13" s="25"/>
      <c r="GI13" s="25"/>
      <c r="GJ13" s="25"/>
      <c r="GK13" s="25"/>
      <c r="GL13" s="25"/>
      <c r="GM13" s="25"/>
      <c r="GN13" s="25"/>
      <c r="GO13" s="25"/>
      <c r="GP13" s="25"/>
      <c r="GQ13" s="25"/>
      <c r="GR13" s="25"/>
      <c r="GS13" s="25"/>
      <c r="GT13" s="25"/>
      <c r="GU13" s="25"/>
      <c r="GV13" s="25"/>
      <c r="GW13" s="25"/>
      <c r="GX13" s="25"/>
      <c r="GY13" s="25"/>
      <c r="GZ13" s="25"/>
      <c r="HA13" s="25"/>
      <c r="HB13" s="25"/>
      <c r="HC13" s="25"/>
      <c r="HD13" s="25"/>
      <c r="HE13" s="25"/>
      <c r="HF13" s="25"/>
      <c r="HG13" s="25"/>
      <c r="HH13" s="25"/>
      <c r="HI13" s="25"/>
      <c r="HJ13" s="25"/>
      <c r="HK13" s="25"/>
      <c r="HL13" s="25"/>
      <c r="HM13" s="25"/>
      <c r="HN13" s="25"/>
      <c r="HO13" s="25"/>
      <c r="HP13" s="25"/>
      <c r="HQ13" s="25"/>
      <c r="HR13" s="25"/>
      <c r="HS13" s="25"/>
      <c r="HT13" s="25"/>
      <c r="HU13" s="25"/>
      <c r="HV13" s="25"/>
      <c r="HW13" s="25"/>
      <c r="HX13" s="25"/>
      <c r="HY13" s="25"/>
      <c r="HZ13" s="25"/>
      <c r="IA13" s="25"/>
      <c r="IB13" s="25"/>
      <c r="IC13" s="25"/>
      <c r="ID13" s="25"/>
      <c r="IE13" s="25"/>
      <c r="IF13" s="25"/>
      <c r="IG13" s="25"/>
      <c r="IH13" s="25"/>
      <c r="II13" s="25"/>
      <c r="IJ13" s="25"/>
      <c r="IK13" s="25"/>
      <c r="IL13" s="25"/>
      <c r="IM13" s="25"/>
      <c r="IN13" s="25"/>
      <c r="IO13" s="25"/>
      <c r="IP13" s="25"/>
      <c r="IQ13" s="25"/>
      <c r="IR13" s="25"/>
      <c r="IS13" s="25"/>
      <c r="IT13" s="25"/>
      <c r="IU13" s="25"/>
    </row>
    <row r="14" spans="1:255" s="26" customFormat="1" ht="15" x14ac:dyDescent="0.25">
      <c r="A14" s="47">
        <v>1</v>
      </c>
      <c r="B14" s="347" t="s">
        <v>400</v>
      </c>
      <c r="C14" s="347"/>
      <c r="D14" s="347"/>
      <c r="E14" s="347"/>
      <c r="F14" s="45">
        <v>20</v>
      </c>
      <c r="G14" s="334">
        <f>'Equipment List_Unadjusted'!G14*Indexes!E5</f>
        <v>0.53434433541480819</v>
      </c>
      <c r="H14" s="334">
        <f>'Equipment List_Unadjusted'!H14*Indexes!E5</f>
        <v>1.0686886708296164</v>
      </c>
      <c r="I14" s="33">
        <v>1995</v>
      </c>
      <c r="J14" s="334">
        <f>'Equipment List_Unadjusted'!J14*Indexes!O5</f>
        <v>1.3360594795539034</v>
      </c>
      <c r="K14" s="334">
        <f>'Equipment List_Unadjusted'!K14*Indexes!O5</f>
        <v>2.0040892193308553</v>
      </c>
      <c r="L14" s="33">
        <v>2002</v>
      </c>
      <c r="M14" s="14" t="s">
        <v>13</v>
      </c>
      <c r="N14" s="275"/>
      <c r="O14" s="275"/>
      <c r="P14" s="275"/>
      <c r="Q14" s="27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c r="DD14" s="25"/>
      <c r="DE14" s="25"/>
      <c r="DF14" s="25"/>
      <c r="DG14" s="25"/>
      <c r="DH14" s="25"/>
      <c r="DI14" s="25"/>
      <c r="DJ14" s="25"/>
      <c r="DK14" s="25"/>
      <c r="DL14" s="25"/>
      <c r="DM14" s="25"/>
      <c r="DN14" s="25"/>
      <c r="DO14" s="25"/>
      <c r="DP14" s="25"/>
      <c r="DQ14" s="25"/>
      <c r="DR14" s="25"/>
      <c r="DS14" s="25"/>
      <c r="DT14" s="25"/>
      <c r="DU14" s="25"/>
      <c r="DV14" s="25"/>
      <c r="DW14" s="25"/>
      <c r="DX14" s="25"/>
      <c r="DY14" s="25"/>
      <c r="DZ14" s="25"/>
      <c r="EA14" s="25"/>
      <c r="EB14" s="25"/>
      <c r="EC14" s="25"/>
      <c r="ED14" s="25"/>
      <c r="EE14" s="25"/>
      <c r="EF14" s="25"/>
      <c r="EG14" s="25"/>
      <c r="EH14" s="25"/>
      <c r="EI14" s="25"/>
      <c r="EJ14" s="25"/>
      <c r="EK14" s="25"/>
      <c r="EL14" s="25"/>
      <c r="EM14" s="25"/>
      <c r="EN14" s="25"/>
      <c r="EO14" s="25"/>
      <c r="EP14" s="25"/>
      <c r="EQ14" s="25"/>
      <c r="ER14" s="25"/>
      <c r="ES14" s="25"/>
      <c r="ET14" s="25"/>
      <c r="EU14" s="25"/>
      <c r="EV14" s="25"/>
      <c r="EW14" s="25"/>
      <c r="EX14" s="25"/>
      <c r="EY14" s="25"/>
      <c r="EZ14" s="25"/>
      <c r="FA14" s="25"/>
      <c r="FB14" s="25"/>
      <c r="FC14" s="25"/>
      <c r="FD14" s="25"/>
      <c r="FE14" s="25"/>
      <c r="FF14" s="25"/>
      <c r="FG14" s="25"/>
      <c r="FH14" s="25"/>
      <c r="FI14" s="25"/>
      <c r="FJ14" s="25"/>
      <c r="FK14" s="25"/>
      <c r="FL14" s="25"/>
      <c r="FM14" s="25"/>
      <c r="FN14" s="25"/>
      <c r="FO14" s="25"/>
      <c r="FP14" s="25"/>
      <c r="FQ14" s="25"/>
      <c r="FR14" s="25"/>
      <c r="FS14" s="25"/>
      <c r="FT14" s="25"/>
      <c r="FU14" s="25"/>
      <c r="FV14" s="25"/>
      <c r="FW14" s="25"/>
      <c r="FX14" s="25"/>
      <c r="FY14" s="25"/>
      <c r="FZ14" s="25"/>
      <c r="GA14" s="25"/>
      <c r="GB14" s="25"/>
      <c r="GC14" s="25"/>
      <c r="GD14" s="25"/>
      <c r="GE14" s="25"/>
      <c r="GF14" s="25"/>
      <c r="GG14" s="25"/>
      <c r="GH14" s="25"/>
      <c r="GI14" s="25"/>
      <c r="GJ14" s="25"/>
      <c r="GK14" s="25"/>
      <c r="GL14" s="25"/>
      <c r="GM14" s="25"/>
      <c r="GN14" s="25"/>
      <c r="GO14" s="25"/>
      <c r="GP14" s="25"/>
      <c r="GQ14" s="25"/>
      <c r="GR14" s="25"/>
      <c r="GS14" s="25"/>
      <c r="GT14" s="25"/>
      <c r="GU14" s="25"/>
      <c r="GV14" s="25"/>
      <c r="GW14" s="25"/>
      <c r="GX14" s="25"/>
      <c r="GY14" s="25"/>
      <c r="GZ14" s="25"/>
      <c r="HA14" s="25"/>
      <c r="HB14" s="25"/>
      <c r="HC14" s="25"/>
      <c r="HD14" s="25"/>
      <c r="HE14" s="25"/>
      <c r="HF14" s="25"/>
      <c r="HG14" s="25"/>
      <c r="HH14" s="25"/>
      <c r="HI14" s="25"/>
      <c r="HJ14" s="25"/>
      <c r="HK14" s="25"/>
      <c r="HL14" s="25"/>
      <c r="HM14" s="25"/>
      <c r="HN14" s="25"/>
      <c r="HO14" s="25"/>
      <c r="HP14" s="25"/>
      <c r="HQ14" s="25"/>
      <c r="HR14" s="25"/>
      <c r="HS14" s="25"/>
      <c r="HT14" s="25"/>
      <c r="HU14" s="25"/>
      <c r="HV14" s="25"/>
      <c r="HW14" s="25"/>
      <c r="HX14" s="25"/>
      <c r="HY14" s="25"/>
      <c r="HZ14" s="25"/>
      <c r="IA14" s="25"/>
      <c r="IB14" s="25"/>
      <c r="IC14" s="25"/>
      <c r="ID14" s="25"/>
      <c r="IE14" s="25"/>
      <c r="IF14" s="25"/>
      <c r="IG14" s="25"/>
      <c r="IH14" s="25"/>
      <c r="II14" s="25"/>
      <c r="IJ14" s="25"/>
      <c r="IK14" s="25"/>
      <c r="IL14" s="25"/>
      <c r="IM14" s="25"/>
      <c r="IN14" s="25"/>
      <c r="IO14" s="25"/>
      <c r="IP14" s="25"/>
      <c r="IQ14" s="25"/>
      <c r="IR14" s="25"/>
      <c r="IS14" s="25"/>
      <c r="IT14" s="25"/>
      <c r="IU14" s="25"/>
    </row>
    <row r="15" spans="1:255" s="93" customFormat="1" ht="15" x14ac:dyDescent="0.25">
      <c r="A15" s="47">
        <v>1</v>
      </c>
      <c r="B15" s="347" t="s">
        <v>398</v>
      </c>
      <c r="C15" s="347"/>
      <c r="D15" s="347"/>
      <c r="E15" s="347"/>
      <c r="F15" s="45" t="s">
        <v>373</v>
      </c>
      <c r="G15" s="334"/>
      <c r="H15" s="334"/>
      <c r="I15" s="33"/>
      <c r="J15" s="334">
        <f>'Equipment List_Unadjusted'!J15*Indexes!Q5</f>
        <v>0.13626540284360189</v>
      </c>
      <c r="K15" s="334">
        <f>'Equipment List_Unadjusted'!K15*Indexes!Q5</f>
        <v>0.22710900473933648</v>
      </c>
      <c r="L15" s="33">
        <v>2003</v>
      </c>
      <c r="M15" s="14" t="s">
        <v>14</v>
      </c>
      <c r="N15" s="275"/>
      <c r="O15" s="275"/>
      <c r="P15" s="275"/>
      <c r="Q15" s="27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row>
    <row r="16" spans="1:255" s="26" customFormat="1" ht="15" x14ac:dyDescent="0.25">
      <c r="A16" s="47">
        <v>1</v>
      </c>
      <c r="B16" s="347" t="s">
        <v>399</v>
      </c>
      <c r="C16" s="347"/>
      <c r="D16" s="347"/>
      <c r="E16" s="347"/>
      <c r="F16" s="45" t="s">
        <v>373</v>
      </c>
      <c r="G16" s="334"/>
      <c r="H16" s="334"/>
      <c r="I16" s="33"/>
      <c r="J16" s="334">
        <f>'Equipment List_Unadjusted'!J16*Indexes!E5</f>
        <v>0.64121320249776981</v>
      </c>
      <c r="K16" s="334">
        <f>'Equipment List_Unadjusted'!K16*Indexes!E5</f>
        <v>0.74808206958073142</v>
      </c>
      <c r="L16" s="33">
        <v>1995</v>
      </c>
      <c r="M16" s="14" t="s">
        <v>15</v>
      </c>
      <c r="N16" s="275"/>
      <c r="O16" s="275"/>
      <c r="P16" s="275"/>
      <c r="Q16" s="27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c r="DD16" s="25"/>
      <c r="DE16" s="25"/>
      <c r="DF16" s="25"/>
      <c r="DG16" s="25"/>
      <c r="DH16" s="25"/>
      <c r="DI16" s="25"/>
      <c r="DJ16" s="25"/>
      <c r="DK16" s="25"/>
      <c r="DL16" s="25"/>
      <c r="DM16" s="25"/>
      <c r="DN16" s="25"/>
      <c r="DO16" s="25"/>
      <c r="DP16" s="25"/>
      <c r="DQ16" s="25"/>
      <c r="DR16" s="25"/>
      <c r="DS16" s="25"/>
      <c r="DT16" s="25"/>
      <c r="DU16" s="25"/>
      <c r="DV16" s="25"/>
      <c r="DW16" s="25"/>
      <c r="DX16" s="25"/>
      <c r="DY16" s="25"/>
      <c r="DZ16" s="25"/>
      <c r="EA16" s="25"/>
      <c r="EB16" s="25"/>
      <c r="EC16" s="25"/>
      <c r="ED16" s="25"/>
      <c r="EE16" s="25"/>
      <c r="EF16" s="25"/>
      <c r="EG16" s="25"/>
      <c r="EH16" s="25"/>
      <c r="EI16" s="25"/>
      <c r="EJ16" s="25"/>
      <c r="EK16" s="25"/>
      <c r="EL16" s="25"/>
      <c r="EM16" s="25"/>
      <c r="EN16" s="25"/>
      <c r="EO16" s="25"/>
      <c r="EP16" s="25"/>
      <c r="EQ16" s="25"/>
      <c r="ER16" s="25"/>
      <c r="ES16" s="25"/>
      <c r="ET16" s="25"/>
      <c r="EU16" s="25"/>
      <c r="EV16" s="25"/>
      <c r="EW16" s="25"/>
      <c r="EX16" s="25"/>
      <c r="EY16" s="25"/>
      <c r="EZ16" s="25"/>
      <c r="FA16" s="25"/>
      <c r="FB16" s="25"/>
      <c r="FC16" s="25"/>
      <c r="FD16" s="25"/>
      <c r="FE16" s="25"/>
      <c r="FF16" s="25"/>
      <c r="FG16" s="25"/>
      <c r="FH16" s="25"/>
      <c r="FI16" s="25"/>
      <c r="FJ16" s="25"/>
      <c r="FK16" s="25"/>
      <c r="FL16" s="25"/>
      <c r="FM16" s="25"/>
      <c r="FN16" s="25"/>
      <c r="FO16" s="25"/>
      <c r="FP16" s="25"/>
      <c r="FQ16" s="25"/>
      <c r="FR16" s="25"/>
      <c r="FS16" s="25"/>
      <c r="FT16" s="25"/>
      <c r="FU16" s="25"/>
      <c r="FV16" s="25"/>
      <c r="FW16" s="25"/>
      <c r="FX16" s="25"/>
      <c r="FY16" s="25"/>
      <c r="FZ16" s="25"/>
      <c r="GA16" s="25"/>
      <c r="GB16" s="25"/>
      <c r="GC16" s="25"/>
      <c r="GD16" s="25"/>
      <c r="GE16" s="25"/>
      <c r="GF16" s="25"/>
      <c r="GG16" s="25"/>
      <c r="GH16" s="25"/>
      <c r="GI16" s="25"/>
      <c r="GJ16" s="25"/>
      <c r="GK16" s="25"/>
      <c r="GL16" s="25"/>
      <c r="GM16" s="25"/>
      <c r="GN16" s="25"/>
      <c r="GO16" s="25"/>
      <c r="GP16" s="25"/>
      <c r="GQ16" s="25"/>
      <c r="GR16" s="25"/>
      <c r="GS16" s="25"/>
      <c r="GT16" s="25"/>
      <c r="GU16" s="25"/>
      <c r="GV16" s="25"/>
      <c r="GW16" s="25"/>
      <c r="GX16" s="25"/>
      <c r="GY16" s="25"/>
      <c r="GZ16" s="25"/>
      <c r="HA16" s="25"/>
      <c r="HB16" s="25"/>
      <c r="HC16" s="25"/>
      <c r="HD16" s="25"/>
      <c r="HE16" s="25"/>
      <c r="HF16" s="25"/>
      <c r="HG16" s="25"/>
      <c r="HH16" s="25"/>
      <c r="HI16" s="25"/>
      <c r="HJ16" s="25"/>
      <c r="HK16" s="25"/>
      <c r="HL16" s="25"/>
      <c r="HM16" s="25"/>
      <c r="HN16" s="25"/>
      <c r="HO16" s="25"/>
      <c r="HP16" s="25"/>
      <c r="HQ16" s="25"/>
      <c r="HR16" s="25"/>
      <c r="HS16" s="25"/>
      <c r="HT16" s="25"/>
      <c r="HU16" s="25"/>
      <c r="HV16" s="25"/>
      <c r="HW16" s="25"/>
      <c r="HX16" s="25"/>
      <c r="HY16" s="25"/>
      <c r="HZ16" s="25"/>
      <c r="IA16" s="25"/>
      <c r="IB16" s="25"/>
      <c r="IC16" s="25"/>
      <c r="ID16" s="25"/>
      <c r="IE16" s="25"/>
      <c r="IF16" s="25"/>
      <c r="IG16" s="25"/>
      <c r="IH16" s="25"/>
      <c r="II16" s="25"/>
      <c r="IJ16" s="25"/>
      <c r="IK16" s="25"/>
      <c r="IL16" s="25"/>
      <c r="IM16" s="25"/>
      <c r="IN16" s="25"/>
      <c r="IO16" s="25"/>
      <c r="IP16" s="25"/>
      <c r="IQ16" s="25"/>
      <c r="IR16" s="25"/>
      <c r="IS16" s="25"/>
      <c r="IT16" s="25"/>
      <c r="IU16" s="25"/>
    </row>
    <row r="17" spans="1:255" s="64" customFormat="1" x14ac:dyDescent="0.25">
      <c r="A17" s="313"/>
      <c r="B17" s="309" t="s">
        <v>16</v>
      </c>
      <c r="C17" s="309"/>
      <c r="D17" s="309"/>
      <c r="E17" s="309"/>
      <c r="F17" s="314"/>
      <c r="G17" s="305"/>
      <c r="H17" s="305"/>
      <c r="I17" s="315"/>
      <c r="J17" s="305"/>
      <c r="K17" s="305"/>
      <c r="L17" s="315"/>
      <c r="M17" s="316"/>
      <c r="N17" s="274"/>
      <c r="O17" s="274"/>
      <c r="P17" s="274"/>
      <c r="Q17" s="274"/>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row>
    <row r="18" spans="1:255" s="95" customFormat="1" ht="14.25" customHeight="1" x14ac:dyDescent="0.25">
      <c r="A18" s="47">
        <v>2</v>
      </c>
      <c r="B18" s="347" t="s">
        <v>17</v>
      </c>
      <c r="C18" s="347"/>
      <c r="D18" s="347"/>
      <c r="E18" s="347"/>
      <c r="F18" s="45">
        <v>10</v>
      </c>
      <c r="G18" s="334">
        <f>'Equipment List_Unadjusted'!G18*Indexes!AG6</f>
        <v>2.305179640718563</v>
      </c>
      <c r="H18" s="334">
        <f>'Equipment List_Unadjusted'!H18*1</f>
        <v>20</v>
      </c>
      <c r="I18" s="33">
        <v>2020</v>
      </c>
      <c r="J18" s="334">
        <f>'Equipment List_Unadjusted'!J18*Indexes!AF6</f>
        <v>0.28883928571428569</v>
      </c>
      <c r="K18" s="334">
        <f>'Equipment List_Unadjusted'!K18*Indexes!S6</f>
        <v>1.6757882882882882</v>
      </c>
      <c r="L18" s="33">
        <v>2016</v>
      </c>
      <c r="M18" s="14" t="s">
        <v>18</v>
      </c>
      <c r="N18" s="275"/>
      <c r="O18" s="275"/>
      <c r="P18" s="275"/>
      <c r="Q18" s="27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c r="DD18" s="25"/>
      <c r="DE18" s="25"/>
      <c r="DF18" s="2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25"/>
      <c r="GM18" s="25"/>
      <c r="GN18" s="25"/>
      <c r="GO18" s="25"/>
      <c r="GP18" s="25"/>
      <c r="GQ18" s="25"/>
      <c r="GR18" s="25"/>
      <c r="GS18" s="25"/>
      <c r="GT18" s="25"/>
      <c r="GU18" s="25"/>
      <c r="GV18" s="25"/>
      <c r="GW18" s="25"/>
      <c r="GX18" s="25"/>
      <c r="GY18" s="25"/>
      <c r="GZ18" s="25"/>
      <c r="HA18" s="25"/>
      <c r="HB18" s="25"/>
      <c r="HC18" s="25"/>
      <c r="HD18" s="25"/>
      <c r="HE18" s="25"/>
      <c r="HF18" s="25"/>
      <c r="HG18" s="25"/>
      <c r="HH18" s="25"/>
      <c r="HI18" s="25"/>
      <c r="HJ18" s="25"/>
      <c r="HK18" s="25"/>
      <c r="HL18" s="25"/>
      <c r="HM18" s="25"/>
      <c r="HN18" s="25"/>
      <c r="HO18" s="25"/>
      <c r="HP18" s="25"/>
      <c r="HQ18" s="25"/>
      <c r="HR18" s="25"/>
      <c r="HS18" s="25"/>
      <c r="HT18" s="25"/>
      <c r="HU18" s="25"/>
      <c r="HV18" s="25"/>
      <c r="HW18" s="25"/>
      <c r="HX18" s="25"/>
      <c r="HY18" s="25"/>
      <c r="HZ18" s="25"/>
      <c r="IA18" s="25"/>
      <c r="IB18" s="25"/>
      <c r="IC18" s="25"/>
      <c r="ID18" s="25"/>
      <c r="IE18" s="25"/>
      <c r="IF18" s="25"/>
      <c r="IG18" s="25"/>
      <c r="IH18" s="25"/>
      <c r="II18" s="25"/>
      <c r="IJ18" s="25"/>
      <c r="IK18" s="25"/>
      <c r="IL18" s="25"/>
      <c r="IM18" s="25"/>
      <c r="IN18" s="25"/>
      <c r="IO18" s="25"/>
      <c r="IP18" s="25"/>
      <c r="IQ18" s="25"/>
      <c r="IR18" s="25"/>
      <c r="IS18" s="25"/>
      <c r="IT18" s="25"/>
      <c r="IU18" s="25"/>
    </row>
    <row r="19" spans="1:255" s="95" customFormat="1" ht="28.5" x14ac:dyDescent="0.25">
      <c r="A19" s="47">
        <v>9</v>
      </c>
      <c r="B19" s="347" t="s">
        <v>19</v>
      </c>
      <c r="C19" s="347"/>
      <c r="D19" s="347"/>
      <c r="E19" s="347"/>
      <c r="F19" s="45">
        <v>20</v>
      </c>
      <c r="G19" s="334">
        <f>'Equipment List_Unadjusted'!G19*Indexes!U13</f>
        <v>5.0530785562632694</v>
      </c>
      <c r="H19" s="334">
        <f>'Equipment List_Unadjusted'!H19*Indexes!AG13</f>
        <v>29.481618514150945</v>
      </c>
      <c r="I19" s="33">
        <v>2017</v>
      </c>
      <c r="J19" s="306"/>
      <c r="K19" s="306"/>
      <c r="L19" s="33"/>
      <c r="M19" s="55" t="s">
        <v>558</v>
      </c>
      <c r="N19" s="286"/>
      <c r="O19" s="275"/>
      <c r="P19" s="275"/>
      <c r="Q19" s="27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c r="CA19" s="25"/>
      <c r="CB19" s="25"/>
      <c r="CC19" s="25"/>
      <c r="CD19" s="25"/>
      <c r="CE19" s="25"/>
      <c r="CF19" s="25"/>
      <c r="CG19" s="25"/>
      <c r="CH19" s="25"/>
      <c r="CI19" s="25"/>
      <c r="CJ19" s="25"/>
      <c r="CK19" s="25"/>
      <c r="CL19" s="25"/>
      <c r="CM19" s="25"/>
      <c r="CN19" s="25"/>
      <c r="CO19" s="25"/>
      <c r="CP19" s="25"/>
      <c r="CQ19" s="25"/>
      <c r="CR19" s="25"/>
      <c r="CS19" s="25"/>
      <c r="CT19" s="25"/>
      <c r="CU19" s="25"/>
      <c r="CV19" s="25"/>
      <c r="CW19" s="25"/>
      <c r="CX19" s="25"/>
      <c r="CY19" s="25"/>
      <c r="CZ19" s="25"/>
      <c r="DA19" s="25"/>
      <c r="DB19" s="25"/>
      <c r="DC19" s="25"/>
      <c r="DD19" s="25"/>
      <c r="DE19" s="25"/>
      <c r="DF19" s="25"/>
      <c r="DG19" s="25"/>
      <c r="DH19" s="25"/>
      <c r="DI19" s="25"/>
      <c r="DJ19" s="25"/>
      <c r="DK19" s="25"/>
      <c r="DL19" s="25"/>
      <c r="DM19" s="25"/>
      <c r="DN19" s="25"/>
      <c r="DO19" s="25"/>
      <c r="DP19" s="25"/>
      <c r="DQ19" s="25"/>
      <c r="DR19" s="25"/>
      <c r="DS19" s="25"/>
      <c r="DT19" s="25"/>
      <c r="DU19" s="25"/>
      <c r="DV19" s="25"/>
      <c r="DW19" s="25"/>
      <c r="DX19" s="25"/>
      <c r="DY19" s="25"/>
      <c r="DZ19" s="25"/>
      <c r="EA19" s="25"/>
      <c r="EB19" s="25"/>
      <c r="EC19" s="25"/>
      <c r="ED19" s="25"/>
      <c r="EE19" s="25"/>
      <c r="EF19" s="25"/>
      <c r="EG19" s="25"/>
      <c r="EH19" s="25"/>
      <c r="EI19" s="25"/>
      <c r="EJ19" s="25"/>
      <c r="EK19" s="25"/>
      <c r="EL19" s="25"/>
      <c r="EM19" s="25"/>
      <c r="EN19" s="25"/>
      <c r="EO19" s="25"/>
      <c r="EP19" s="25"/>
      <c r="EQ19" s="25"/>
      <c r="ER19" s="25"/>
      <c r="ES19" s="25"/>
      <c r="ET19" s="25"/>
      <c r="EU19" s="25"/>
      <c r="EV19" s="25"/>
      <c r="EW19" s="25"/>
      <c r="EX19" s="25"/>
      <c r="EY19" s="25"/>
      <c r="EZ19" s="25"/>
      <c r="FA19" s="25"/>
      <c r="FB19" s="25"/>
      <c r="FC19" s="25"/>
      <c r="FD19" s="25"/>
      <c r="FE19" s="25"/>
      <c r="FF19" s="25"/>
      <c r="FG19" s="25"/>
      <c r="FH19" s="25"/>
      <c r="FI19" s="25"/>
      <c r="FJ19" s="25"/>
      <c r="FK19" s="25"/>
      <c r="FL19" s="25"/>
      <c r="FM19" s="25"/>
      <c r="FN19" s="25"/>
      <c r="FO19" s="25"/>
      <c r="FP19" s="25"/>
      <c r="FQ19" s="25"/>
      <c r="FR19" s="25"/>
      <c r="FS19" s="25"/>
      <c r="FT19" s="25"/>
      <c r="FU19" s="25"/>
      <c r="FV19" s="25"/>
      <c r="FW19" s="25"/>
      <c r="FX19" s="25"/>
      <c r="FY19" s="25"/>
      <c r="FZ19" s="25"/>
      <c r="GA19" s="25"/>
      <c r="GB19" s="25"/>
      <c r="GC19" s="25"/>
      <c r="GD19" s="25"/>
      <c r="GE19" s="25"/>
      <c r="GF19" s="25"/>
      <c r="GG19" s="25"/>
      <c r="GH19" s="25"/>
      <c r="GI19" s="25"/>
      <c r="GJ19" s="25"/>
      <c r="GK19" s="25"/>
      <c r="GL19" s="25"/>
      <c r="GM19" s="25"/>
      <c r="GN19" s="25"/>
      <c r="GO19" s="25"/>
      <c r="GP19" s="25"/>
      <c r="GQ19" s="25"/>
      <c r="GR19" s="25"/>
      <c r="GS19" s="25"/>
      <c r="GT19" s="25"/>
      <c r="GU19" s="25"/>
      <c r="GV19" s="25"/>
      <c r="GW19" s="25"/>
      <c r="GX19" s="25"/>
      <c r="GY19" s="25"/>
      <c r="GZ19" s="25"/>
      <c r="HA19" s="25"/>
      <c r="HB19" s="25"/>
      <c r="HC19" s="25"/>
      <c r="HD19" s="25"/>
      <c r="HE19" s="25"/>
      <c r="HF19" s="25"/>
      <c r="HG19" s="25"/>
      <c r="HH19" s="25"/>
      <c r="HI19" s="25"/>
      <c r="HJ19" s="25"/>
      <c r="HK19" s="25"/>
      <c r="HL19" s="25"/>
      <c r="HM19" s="25"/>
      <c r="HN19" s="25"/>
      <c r="HO19" s="25"/>
      <c r="HP19" s="25"/>
      <c r="HQ19" s="25"/>
      <c r="HR19" s="25"/>
      <c r="HS19" s="25"/>
      <c r="HT19" s="25"/>
      <c r="HU19" s="25"/>
      <c r="HV19" s="25"/>
      <c r="HW19" s="25"/>
      <c r="HX19" s="25"/>
      <c r="HY19" s="25"/>
      <c r="HZ19" s="25"/>
      <c r="IA19" s="25"/>
      <c r="IB19" s="25"/>
      <c r="IC19" s="25"/>
      <c r="ID19" s="25"/>
      <c r="IE19" s="25"/>
      <c r="IF19" s="25"/>
      <c r="IG19" s="25"/>
      <c r="IH19" s="25"/>
      <c r="II19" s="25"/>
      <c r="IJ19" s="25"/>
      <c r="IK19" s="25"/>
      <c r="IL19" s="25"/>
      <c r="IM19" s="25"/>
      <c r="IN19" s="25"/>
      <c r="IO19" s="25"/>
      <c r="IP19" s="25"/>
      <c r="IQ19" s="25"/>
      <c r="IR19" s="25"/>
      <c r="IS19" s="25"/>
      <c r="IT19" s="25"/>
      <c r="IU19" s="25"/>
    </row>
    <row r="20" spans="1:255" s="95" customFormat="1" ht="84" customHeight="1" x14ac:dyDescent="0.25">
      <c r="A20" s="47">
        <v>2</v>
      </c>
      <c r="B20" s="348" t="s">
        <v>20</v>
      </c>
      <c r="C20" s="348"/>
      <c r="D20" s="348"/>
      <c r="E20" s="348"/>
      <c r="F20" s="45">
        <v>25</v>
      </c>
      <c r="G20" s="334">
        <f>'Equipment List_Unadjusted'!G20*Indexes!U6</f>
        <v>21.56666666666667</v>
      </c>
      <c r="H20" s="334">
        <f>'Equipment List_Unadjusted'!H20*Indexes!U6</f>
        <v>35.696551724137933</v>
      </c>
      <c r="I20" s="33">
        <v>2005</v>
      </c>
      <c r="J20" s="334">
        <f>'Equipment List_Unadjusted'!J20*Indexes!S6</f>
        <v>1.3843468468468469</v>
      </c>
      <c r="K20" s="334">
        <f>'Equipment List_Unadjusted'!K20*Indexes!S6</f>
        <v>2.9144144144144146</v>
      </c>
      <c r="L20" s="33">
        <v>2004</v>
      </c>
      <c r="M20" s="55" t="s">
        <v>559</v>
      </c>
      <c r="N20" s="275"/>
      <c r="O20" s="275"/>
      <c r="P20" s="275"/>
      <c r="Q20" s="27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c r="CA20" s="25"/>
      <c r="CB20" s="25"/>
      <c r="CC20" s="25"/>
      <c r="CD20" s="25"/>
      <c r="CE20" s="25"/>
      <c r="CF20" s="25"/>
      <c r="CG20" s="25"/>
      <c r="CH20" s="25"/>
      <c r="CI20" s="25"/>
      <c r="CJ20" s="25"/>
      <c r="CK20" s="25"/>
      <c r="CL20" s="25"/>
      <c r="CM20" s="25"/>
      <c r="CN20" s="25"/>
      <c r="CO20" s="25"/>
      <c r="CP20" s="25"/>
      <c r="CQ20" s="25"/>
      <c r="CR20" s="25"/>
      <c r="CS20" s="25"/>
      <c r="CT20" s="25"/>
      <c r="CU20" s="25"/>
      <c r="CV20" s="25"/>
      <c r="CW20" s="25"/>
      <c r="CX20" s="25"/>
      <c r="CY20" s="25"/>
      <c r="CZ20" s="25"/>
      <c r="DA20" s="25"/>
      <c r="DB20" s="25"/>
      <c r="DC20" s="25"/>
      <c r="DD20" s="25"/>
      <c r="DE20" s="25"/>
      <c r="DF20" s="25"/>
      <c r="DG20" s="25"/>
      <c r="DH20" s="25"/>
      <c r="DI20" s="25"/>
      <c r="DJ20" s="25"/>
      <c r="DK20" s="25"/>
      <c r="DL20" s="25"/>
      <c r="DM20" s="25"/>
      <c r="DN20" s="25"/>
      <c r="DO20" s="25"/>
      <c r="DP20" s="25"/>
      <c r="DQ20" s="25"/>
      <c r="DR20" s="25"/>
      <c r="DS20" s="25"/>
      <c r="DT20" s="2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25"/>
      <c r="ET20" s="25"/>
      <c r="EU20" s="25"/>
      <c r="EV20" s="25"/>
      <c r="EW20" s="25"/>
      <c r="EX20" s="25"/>
      <c r="EY20" s="25"/>
      <c r="EZ20" s="25"/>
      <c r="FA20" s="25"/>
      <c r="FB20" s="25"/>
      <c r="FC20" s="25"/>
      <c r="FD20" s="25"/>
      <c r="FE20" s="25"/>
      <c r="FF20" s="25"/>
      <c r="FG20" s="25"/>
      <c r="FH20" s="25"/>
      <c r="FI20" s="25"/>
      <c r="FJ20" s="25"/>
      <c r="FK20" s="25"/>
      <c r="FL20" s="25"/>
      <c r="FM20" s="25"/>
      <c r="FN20" s="25"/>
      <c r="FO20" s="25"/>
      <c r="FP20" s="25"/>
      <c r="FQ20" s="25"/>
      <c r="FR20" s="25"/>
      <c r="FS20" s="25"/>
      <c r="FT20" s="25"/>
      <c r="FU20" s="25"/>
      <c r="FV20" s="25"/>
      <c r="FW20" s="25"/>
      <c r="FX20" s="25"/>
      <c r="FY20" s="25"/>
      <c r="FZ20" s="25"/>
      <c r="GA20" s="25"/>
      <c r="GB20" s="25"/>
      <c r="GC20" s="25"/>
      <c r="GD20" s="25"/>
      <c r="GE20" s="25"/>
      <c r="GF20" s="25"/>
      <c r="GG20" s="25"/>
      <c r="GH20" s="25"/>
      <c r="GI20" s="25"/>
      <c r="GJ20" s="25"/>
      <c r="GK20" s="25"/>
      <c r="GL20" s="25"/>
      <c r="GM20" s="25"/>
      <c r="GN20" s="25"/>
      <c r="GO20" s="25"/>
      <c r="GP20" s="25"/>
      <c r="GQ20" s="25"/>
      <c r="GR20" s="25"/>
      <c r="GS20" s="25"/>
      <c r="GT20" s="25"/>
      <c r="GU20" s="25"/>
      <c r="GV20" s="25"/>
      <c r="GW20" s="25"/>
      <c r="GX20" s="25"/>
      <c r="GY20" s="25"/>
      <c r="GZ20" s="25"/>
      <c r="HA20" s="25"/>
      <c r="HB20" s="25"/>
      <c r="HC20" s="25"/>
      <c r="HD20" s="25"/>
      <c r="HE20" s="25"/>
      <c r="HF20" s="25"/>
      <c r="HG20" s="25"/>
      <c r="HH20" s="25"/>
      <c r="HI20" s="25"/>
      <c r="HJ20" s="25"/>
      <c r="HK20" s="25"/>
      <c r="HL20" s="25"/>
      <c r="HM20" s="25"/>
      <c r="HN20" s="25"/>
      <c r="HO20" s="25"/>
      <c r="HP20" s="25"/>
      <c r="HQ20" s="25"/>
      <c r="HR20" s="25"/>
      <c r="HS20" s="25"/>
      <c r="HT20" s="25"/>
      <c r="HU20" s="25"/>
      <c r="HV20" s="25"/>
      <c r="HW20" s="25"/>
      <c r="HX20" s="25"/>
      <c r="HY20" s="25"/>
      <c r="HZ20" s="25"/>
      <c r="IA20" s="25"/>
      <c r="IB20" s="25"/>
      <c r="IC20" s="25"/>
      <c r="ID20" s="25"/>
      <c r="IE20" s="25"/>
      <c r="IF20" s="25"/>
      <c r="IG20" s="25"/>
      <c r="IH20" s="25"/>
      <c r="II20" s="25"/>
      <c r="IJ20" s="25"/>
      <c r="IK20" s="25"/>
      <c r="IL20" s="25"/>
      <c r="IM20" s="25"/>
      <c r="IN20" s="25"/>
      <c r="IO20" s="25"/>
      <c r="IP20" s="25"/>
      <c r="IQ20" s="25"/>
      <c r="IR20" s="25"/>
      <c r="IS20" s="25"/>
      <c r="IT20" s="25"/>
      <c r="IU20" s="25"/>
    </row>
    <row r="21" spans="1:255" s="95" customFormat="1" ht="15" x14ac:dyDescent="0.25">
      <c r="A21" s="47">
        <v>2</v>
      </c>
      <c r="B21" s="348" t="s">
        <v>403</v>
      </c>
      <c r="C21" s="348"/>
      <c r="D21" s="348"/>
      <c r="E21" s="348"/>
      <c r="F21" s="45">
        <v>5</v>
      </c>
      <c r="G21" s="334">
        <f>'Equipment List_Unadjusted'!G21*Indexes!U6</f>
        <v>6.3956321839080461</v>
      </c>
      <c r="H21" s="334">
        <f>'Equipment List_Unadjusted'!H21*Indexes!U6</f>
        <v>11.378275862068968</v>
      </c>
      <c r="I21" s="33">
        <v>2005</v>
      </c>
      <c r="J21" s="334">
        <f>'Equipment List_Unadjusted'!J21*Indexes!U6</f>
        <v>0.66931034482758633</v>
      </c>
      <c r="K21" s="334">
        <f>'Equipment List_Unadjusted'!K21*Indexes!U6</f>
        <v>1.0411494252873563</v>
      </c>
      <c r="L21" s="33">
        <v>2005</v>
      </c>
      <c r="M21" s="14" t="s">
        <v>21</v>
      </c>
      <c r="N21" s="275"/>
      <c r="O21" s="275"/>
      <c r="P21" s="275"/>
      <c r="Q21" s="27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c r="CA21" s="25"/>
      <c r="CB21" s="25"/>
      <c r="CC21" s="25"/>
      <c r="CD21" s="25"/>
      <c r="CE21" s="25"/>
      <c r="CF21" s="25"/>
      <c r="CG21" s="25"/>
      <c r="CH21" s="25"/>
      <c r="CI21" s="25"/>
      <c r="CJ21" s="25"/>
      <c r="CK21" s="25"/>
      <c r="CL21" s="25"/>
      <c r="CM21" s="25"/>
      <c r="CN21" s="25"/>
      <c r="CO21" s="25"/>
      <c r="CP21" s="25"/>
      <c r="CQ21" s="25"/>
      <c r="CR21" s="25"/>
      <c r="CS21" s="25"/>
      <c r="CT21" s="25"/>
      <c r="CU21" s="25"/>
      <c r="CV21" s="25"/>
      <c r="CW21" s="25"/>
      <c r="CX21" s="25"/>
      <c r="CY21" s="25"/>
      <c r="CZ21" s="25"/>
      <c r="DA21" s="25"/>
      <c r="DB21" s="25"/>
      <c r="DC21" s="25"/>
      <c r="DD21" s="25"/>
      <c r="DE21" s="25"/>
      <c r="DF21" s="25"/>
      <c r="DG21" s="25"/>
      <c r="DH21" s="25"/>
      <c r="DI21" s="25"/>
      <c r="DJ21" s="25"/>
      <c r="DK21" s="25"/>
      <c r="DL21" s="25"/>
      <c r="DM21" s="25"/>
      <c r="DN21" s="25"/>
      <c r="DO21" s="25"/>
      <c r="DP21" s="25"/>
      <c r="DQ21" s="25"/>
      <c r="DR21" s="25"/>
      <c r="DS21" s="25"/>
      <c r="DT21" s="25"/>
      <c r="DU21" s="25"/>
      <c r="DV21" s="25"/>
      <c r="DW21" s="25"/>
      <c r="DX21" s="25"/>
      <c r="DY21" s="25"/>
      <c r="DZ21" s="25"/>
      <c r="EA21" s="25"/>
      <c r="EB21" s="25"/>
      <c r="EC21" s="25"/>
      <c r="ED21" s="25"/>
      <c r="EE21" s="25"/>
      <c r="EF21" s="25"/>
      <c r="EG21" s="25"/>
      <c r="EH21" s="25"/>
      <c r="EI21" s="25"/>
      <c r="EJ21" s="25"/>
      <c r="EK21" s="25"/>
      <c r="EL21" s="25"/>
      <c r="EM21" s="25"/>
      <c r="EN21" s="25"/>
      <c r="EO21" s="25"/>
      <c r="EP21" s="25"/>
      <c r="EQ21" s="25"/>
      <c r="ER21" s="25"/>
      <c r="ES21" s="25"/>
      <c r="ET21" s="25"/>
      <c r="EU21" s="25"/>
      <c r="EV21" s="25"/>
      <c r="EW21" s="25"/>
      <c r="EX21" s="25"/>
      <c r="EY21" s="25"/>
      <c r="EZ21" s="25"/>
      <c r="FA21" s="25"/>
      <c r="FB21" s="25"/>
      <c r="FC21" s="25"/>
      <c r="FD21" s="25"/>
      <c r="FE21" s="25"/>
      <c r="FF21" s="25"/>
      <c r="FG21" s="25"/>
      <c r="FH21" s="25"/>
      <c r="FI21" s="25"/>
      <c r="FJ21" s="25"/>
      <c r="FK21" s="25"/>
      <c r="FL21" s="25"/>
      <c r="FM21" s="25"/>
      <c r="FN21" s="25"/>
      <c r="FO21" s="25"/>
      <c r="FP21" s="25"/>
      <c r="FQ21" s="25"/>
      <c r="FR21" s="25"/>
      <c r="FS21" s="25"/>
      <c r="FT21" s="25"/>
      <c r="FU21" s="25"/>
      <c r="FV21" s="25"/>
      <c r="FW21" s="25"/>
      <c r="FX21" s="25"/>
      <c r="FY21" s="25"/>
      <c r="FZ21" s="25"/>
      <c r="GA21" s="25"/>
      <c r="GB21" s="25"/>
      <c r="GC21" s="25"/>
      <c r="GD21" s="25"/>
      <c r="GE21" s="25"/>
      <c r="GF21" s="25"/>
      <c r="GG21" s="25"/>
      <c r="GH21" s="25"/>
      <c r="GI21" s="25"/>
      <c r="GJ21" s="25"/>
      <c r="GK21" s="25"/>
      <c r="GL21" s="25"/>
      <c r="GM21" s="25"/>
      <c r="GN21" s="25"/>
      <c r="GO21" s="25"/>
      <c r="GP21" s="25"/>
      <c r="GQ21" s="25"/>
      <c r="GR21" s="25"/>
      <c r="GS21" s="25"/>
      <c r="GT21" s="25"/>
      <c r="GU21" s="25"/>
      <c r="GV21" s="25"/>
      <c r="GW21" s="25"/>
      <c r="GX21" s="25"/>
      <c r="GY21" s="25"/>
      <c r="GZ21" s="25"/>
      <c r="HA21" s="25"/>
      <c r="HB21" s="25"/>
      <c r="HC21" s="25"/>
      <c r="HD21" s="25"/>
      <c r="HE21" s="25"/>
      <c r="HF21" s="25"/>
      <c r="HG21" s="25"/>
      <c r="HH21" s="25"/>
      <c r="HI21" s="25"/>
      <c r="HJ21" s="25"/>
      <c r="HK21" s="25"/>
      <c r="HL21" s="25"/>
      <c r="HM21" s="25"/>
      <c r="HN21" s="25"/>
      <c r="HO21" s="25"/>
      <c r="HP21" s="25"/>
      <c r="HQ21" s="25"/>
      <c r="HR21" s="25"/>
      <c r="HS21" s="25"/>
      <c r="HT21" s="25"/>
      <c r="HU21" s="25"/>
      <c r="HV21" s="25"/>
      <c r="HW21" s="25"/>
      <c r="HX21" s="25"/>
      <c r="HY21" s="25"/>
      <c r="HZ21" s="25"/>
      <c r="IA21" s="25"/>
      <c r="IB21" s="25"/>
      <c r="IC21" s="25"/>
      <c r="ID21" s="25"/>
      <c r="IE21" s="25"/>
      <c r="IF21" s="25"/>
      <c r="IG21" s="25"/>
      <c r="IH21" s="25"/>
      <c r="II21" s="25"/>
      <c r="IJ21" s="25"/>
      <c r="IK21" s="25"/>
      <c r="IL21" s="25"/>
      <c r="IM21" s="25"/>
      <c r="IN21" s="25"/>
      <c r="IO21" s="25"/>
      <c r="IP21" s="25"/>
      <c r="IQ21" s="25"/>
      <c r="IR21" s="25"/>
      <c r="IS21" s="25"/>
      <c r="IT21" s="25"/>
      <c r="IU21" s="25"/>
    </row>
    <row r="22" spans="1:255" s="95" customFormat="1" ht="15" x14ac:dyDescent="0.25">
      <c r="A22" s="47">
        <v>2</v>
      </c>
      <c r="B22" s="348" t="s">
        <v>402</v>
      </c>
      <c r="C22" s="348"/>
      <c r="D22" s="348"/>
      <c r="E22" s="348"/>
      <c r="F22" s="45">
        <v>5</v>
      </c>
      <c r="G22" s="334">
        <f>'Equipment List_Unadjusted'!G22*Indexes!M6</f>
        <v>2.0670926517571884</v>
      </c>
      <c r="H22" s="334">
        <f>'Equipment List_Unadjusted'!H22*Indexes!M6</f>
        <v>5.5122470713525029</v>
      </c>
      <c r="I22" s="33">
        <v>2001</v>
      </c>
      <c r="J22" s="334">
        <f>'Equipment List_Unadjusted'!J22*Indexes!U6</f>
        <v>0.29747126436781612</v>
      </c>
      <c r="K22" s="334">
        <f>'Equipment List_Unadjusted'!K22*Indexes!U6</f>
        <v>0.44620689655172419</v>
      </c>
      <c r="L22" s="33">
        <v>2005</v>
      </c>
      <c r="M22" s="14" t="s">
        <v>22</v>
      </c>
      <c r="N22" s="275"/>
      <c r="O22" s="275"/>
      <c r="P22" s="275"/>
      <c r="Q22" s="27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c r="CA22" s="25"/>
      <c r="CB22" s="25"/>
      <c r="CC22" s="25"/>
      <c r="CD22" s="25"/>
      <c r="CE22" s="25"/>
      <c r="CF22" s="25"/>
      <c r="CG22" s="25"/>
      <c r="CH22" s="25"/>
      <c r="CI22" s="25"/>
      <c r="CJ22" s="25"/>
      <c r="CK22" s="25"/>
      <c r="CL22" s="25"/>
      <c r="CM22" s="25"/>
      <c r="CN22" s="25"/>
      <c r="CO22" s="25"/>
      <c r="CP22" s="25"/>
      <c r="CQ22" s="25"/>
      <c r="CR22" s="25"/>
      <c r="CS22" s="25"/>
      <c r="CT22" s="25"/>
      <c r="CU22" s="25"/>
      <c r="CV22" s="25"/>
      <c r="CW22" s="25"/>
      <c r="CX22" s="25"/>
      <c r="CY22" s="25"/>
      <c r="CZ22" s="25"/>
      <c r="DA22" s="25"/>
      <c r="DB22" s="25"/>
      <c r="DC22" s="25"/>
      <c r="DD22" s="25"/>
      <c r="DE22" s="25"/>
      <c r="DF22" s="25"/>
      <c r="DG22" s="25"/>
      <c r="DH22" s="25"/>
      <c r="DI22" s="25"/>
      <c r="DJ22" s="25"/>
      <c r="DK22" s="25"/>
      <c r="DL22" s="25"/>
      <c r="DM22" s="25"/>
      <c r="DN22" s="25"/>
      <c r="DO22" s="25"/>
      <c r="DP22" s="25"/>
      <c r="DQ22" s="25"/>
      <c r="DR22" s="25"/>
      <c r="DS22" s="25"/>
      <c r="DT22" s="25"/>
      <c r="DU22" s="25"/>
      <c r="DV22" s="25"/>
      <c r="DW22" s="25"/>
      <c r="DX22" s="25"/>
      <c r="DY22" s="25"/>
      <c r="DZ22" s="25"/>
      <c r="EA22" s="25"/>
      <c r="EB22" s="25"/>
      <c r="EC22" s="25"/>
      <c r="ED22" s="25"/>
      <c r="EE22" s="25"/>
      <c r="EF22" s="25"/>
      <c r="EG22" s="25"/>
      <c r="EH22" s="25"/>
      <c r="EI22" s="25"/>
      <c r="EJ22" s="25"/>
      <c r="EK22" s="25"/>
      <c r="EL22" s="25"/>
      <c r="EM22" s="25"/>
      <c r="EN22" s="25"/>
      <c r="EO22" s="25"/>
      <c r="EP22" s="25"/>
      <c r="EQ22" s="25"/>
      <c r="ER22" s="25"/>
      <c r="ES22" s="25"/>
      <c r="ET22" s="25"/>
      <c r="EU22" s="25"/>
      <c r="EV22" s="25"/>
      <c r="EW22" s="25"/>
      <c r="EX22" s="25"/>
      <c r="EY22" s="25"/>
      <c r="EZ22" s="25"/>
      <c r="FA22" s="25"/>
      <c r="FB22" s="25"/>
      <c r="FC22" s="25"/>
      <c r="FD22" s="25"/>
      <c r="FE22" s="25"/>
      <c r="FF22" s="25"/>
      <c r="FG22" s="25"/>
      <c r="FH22" s="25"/>
      <c r="FI22" s="25"/>
      <c r="FJ22" s="25"/>
      <c r="FK22" s="25"/>
      <c r="FL22" s="25"/>
      <c r="FM22" s="25"/>
      <c r="FN22" s="25"/>
      <c r="FO22" s="25"/>
      <c r="FP22" s="25"/>
      <c r="FQ22" s="25"/>
      <c r="FR22" s="25"/>
      <c r="FS22" s="25"/>
      <c r="FT22" s="25"/>
      <c r="FU22" s="25"/>
      <c r="FV22" s="25"/>
      <c r="FW22" s="25"/>
      <c r="FX22" s="25"/>
      <c r="FY22" s="25"/>
      <c r="FZ22" s="25"/>
      <c r="GA22" s="25"/>
      <c r="GB22" s="25"/>
      <c r="GC22" s="25"/>
      <c r="GD22" s="25"/>
      <c r="GE22" s="25"/>
      <c r="GF22" s="25"/>
      <c r="GG22" s="25"/>
      <c r="GH22" s="25"/>
      <c r="GI22" s="25"/>
      <c r="GJ22" s="25"/>
      <c r="GK22" s="25"/>
      <c r="GL22" s="25"/>
      <c r="GM22" s="25"/>
      <c r="GN22" s="25"/>
      <c r="GO22" s="25"/>
      <c r="GP22" s="25"/>
      <c r="GQ22" s="25"/>
      <c r="GR22" s="25"/>
      <c r="GS22" s="25"/>
      <c r="GT22" s="25"/>
      <c r="GU22" s="25"/>
      <c r="GV22" s="25"/>
      <c r="GW22" s="25"/>
      <c r="GX22" s="25"/>
      <c r="GY22" s="25"/>
      <c r="GZ22" s="25"/>
      <c r="HA22" s="25"/>
      <c r="HB22" s="25"/>
      <c r="HC22" s="25"/>
      <c r="HD22" s="25"/>
      <c r="HE22" s="25"/>
      <c r="HF22" s="25"/>
      <c r="HG22" s="25"/>
      <c r="HH22" s="25"/>
      <c r="HI22" s="25"/>
      <c r="HJ22" s="25"/>
      <c r="HK22" s="25"/>
      <c r="HL22" s="25"/>
      <c r="HM22" s="25"/>
      <c r="HN22" s="25"/>
      <c r="HO22" s="25"/>
      <c r="HP22" s="25"/>
      <c r="HQ22" s="25"/>
      <c r="HR22" s="25"/>
      <c r="HS22" s="25"/>
      <c r="HT22" s="25"/>
      <c r="HU22" s="25"/>
      <c r="HV22" s="25"/>
      <c r="HW22" s="25"/>
      <c r="HX22" s="25"/>
      <c r="HY22" s="25"/>
      <c r="HZ22" s="25"/>
      <c r="IA22" s="25"/>
      <c r="IB22" s="25"/>
      <c r="IC22" s="25"/>
      <c r="ID22" s="25"/>
      <c r="IE22" s="25"/>
      <c r="IF22" s="25"/>
      <c r="IG22" s="25"/>
      <c r="IH22" s="25"/>
      <c r="II22" s="25"/>
      <c r="IJ22" s="25"/>
      <c r="IK22" s="25"/>
      <c r="IL22" s="25"/>
      <c r="IM22" s="25"/>
      <c r="IN22" s="25"/>
      <c r="IO22" s="25"/>
      <c r="IP22" s="25"/>
      <c r="IQ22" s="25"/>
      <c r="IR22" s="25"/>
      <c r="IS22" s="25"/>
      <c r="IT22" s="25"/>
      <c r="IU22" s="25"/>
    </row>
    <row r="23" spans="1:255" s="95" customFormat="1" ht="15" x14ac:dyDescent="0.25">
      <c r="A23" s="47">
        <v>2</v>
      </c>
      <c r="B23" s="347" t="s">
        <v>23</v>
      </c>
      <c r="C23" s="347"/>
      <c r="D23" s="347"/>
      <c r="E23" s="347"/>
      <c r="F23" s="45"/>
      <c r="G23" s="334">
        <f>'Equipment List_Unadjusted'!G23*Indexes!AC6</f>
        <v>2.3817101449275362</v>
      </c>
      <c r="H23" s="306">
        <f>'Equipment List_Unadjusted'!H23*Indexes!K6</f>
        <v>4.997425334706489</v>
      </c>
      <c r="I23" s="33">
        <v>2013</v>
      </c>
      <c r="J23" s="334"/>
      <c r="K23" s="334"/>
      <c r="L23" s="33"/>
      <c r="M23" s="55" t="s">
        <v>24</v>
      </c>
      <c r="N23" s="275"/>
      <c r="O23" s="275"/>
      <c r="P23" s="275"/>
      <c r="Q23" s="27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row>
    <row r="24" spans="1:255" s="95" customFormat="1" ht="15" x14ac:dyDescent="0.25">
      <c r="A24" s="47">
        <v>2</v>
      </c>
      <c r="B24" s="347" t="s">
        <v>25</v>
      </c>
      <c r="C24" s="347"/>
      <c r="D24" s="347"/>
      <c r="E24" s="347"/>
      <c r="F24" s="45"/>
      <c r="G24" s="334">
        <f>'Equipment List_Unadjusted'!G24*Indexes!O6</f>
        <v>0.49015151515151512</v>
      </c>
      <c r="H24" s="334">
        <f>'Equipment List_Unadjusted'!H24*Indexes!O6</f>
        <v>0.84025974025974015</v>
      </c>
      <c r="I24" s="33">
        <v>2002</v>
      </c>
      <c r="J24" s="334"/>
      <c r="K24" s="334"/>
      <c r="L24" s="33"/>
      <c r="M24" s="55" t="s">
        <v>26</v>
      </c>
      <c r="N24" s="275"/>
      <c r="O24" s="275"/>
      <c r="P24" s="275"/>
      <c r="Q24" s="27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O24" s="25"/>
      <c r="CP24" s="25"/>
      <c r="CQ24" s="25"/>
      <c r="CR24" s="25"/>
      <c r="CS24" s="25"/>
      <c r="CT24" s="25"/>
      <c r="CU24" s="25"/>
      <c r="CV24" s="25"/>
      <c r="CW24" s="25"/>
      <c r="CX24" s="25"/>
      <c r="CY24" s="25"/>
      <c r="CZ24" s="25"/>
      <c r="DA24" s="25"/>
      <c r="DB24" s="25"/>
      <c r="DC24" s="25"/>
      <c r="DD24" s="25"/>
      <c r="DE24" s="25"/>
      <c r="DF24" s="25"/>
      <c r="DG24" s="25"/>
      <c r="DH24" s="25"/>
      <c r="DI24" s="25"/>
      <c r="DJ24" s="25"/>
      <c r="DK24" s="25"/>
      <c r="DL24" s="25"/>
      <c r="DM24" s="25"/>
      <c r="DN24" s="25"/>
      <c r="DO24" s="25"/>
      <c r="DP24" s="25"/>
      <c r="DQ24" s="25"/>
      <c r="DR24" s="25"/>
      <c r="DS24" s="25"/>
      <c r="DT24" s="25"/>
      <c r="DU24" s="25"/>
      <c r="DV24" s="25"/>
      <c r="DW24" s="25"/>
      <c r="DX24" s="25"/>
      <c r="DY24" s="25"/>
      <c r="DZ24" s="25"/>
      <c r="EA24" s="25"/>
      <c r="EB24" s="25"/>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c r="FA24" s="25"/>
      <c r="FB24" s="25"/>
      <c r="FC24" s="25"/>
      <c r="FD24" s="25"/>
      <c r="FE24" s="25"/>
      <c r="FF24" s="25"/>
      <c r="FG24" s="25"/>
      <c r="FH24" s="25"/>
      <c r="FI24" s="25"/>
      <c r="FJ24" s="25"/>
      <c r="FK24" s="25"/>
      <c r="FL24" s="25"/>
      <c r="FM24" s="25"/>
      <c r="FN24" s="25"/>
      <c r="FO24" s="25"/>
      <c r="FP24" s="25"/>
      <c r="FQ24" s="25"/>
      <c r="FR24" s="25"/>
      <c r="FS24" s="25"/>
      <c r="FT24" s="25"/>
      <c r="FU24" s="25"/>
      <c r="FV24" s="25"/>
      <c r="FW24" s="25"/>
      <c r="FX24" s="25"/>
      <c r="FY24" s="25"/>
      <c r="FZ24" s="25"/>
      <c r="GA24" s="25"/>
      <c r="GB24" s="25"/>
      <c r="GC24" s="25"/>
      <c r="GD24" s="25"/>
      <c r="GE24" s="25"/>
      <c r="GF24" s="25"/>
      <c r="GG24" s="25"/>
      <c r="GH24" s="25"/>
      <c r="GI24" s="25"/>
      <c r="GJ24" s="25"/>
      <c r="GK24" s="25"/>
      <c r="GL24" s="25"/>
      <c r="GM24" s="25"/>
      <c r="GN24" s="25"/>
      <c r="GO24" s="25"/>
      <c r="GP24" s="25"/>
      <c r="GQ24" s="25"/>
      <c r="GR24" s="25"/>
      <c r="GS24" s="25"/>
      <c r="GT24" s="25"/>
      <c r="GU24" s="25"/>
      <c r="GV24" s="25"/>
      <c r="GW24" s="25"/>
      <c r="GX24" s="25"/>
      <c r="GY24" s="25"/>
      <c r="GZ24" s="25"/>
      <c r="HA24" s="25"/>
      <c r="HB24" s="25"/>
      <c r="HC24" s="25"/>
      <c r="HD24" s="25"/>
      <c r="HE24" s="25"/>
      <c r="HF24" s="25"/>
      <c r="HG24" s="25"/>
      <c r="HH24" s="25"/>
      <c r="HI24" s="25"/>
      <c r="HJ24" s="25"/>
      <c r="HK24" s="25"/>
      <c r="HL24" s="25"/>
      <c r="HM24" s="25"/>
      <c r="HN24" s="25"/>
      <c r="HO24" s="25"/>
      <c r="HP24" s="25"/>
      <c r="HQ24" s="25"/>
      <c r="HR24" s="25"/>
      <c r="HS24" s="25"/>
      <c r="HT24" s="25"/>
      <c r="HU24" s="25"/>
      <c r="HV24" s="25"/>
      <c r="HW24" s="25"/>
      <c r="HX24" s="25"/>
      <c r="HY24" s="25"/>
      <c r="HZ24" s="25"/>
      <c r="IA24" s="25"/>
      <c r="IB24" s="25"/>
      <c r="IC24" s="25"/>
      <c r="ID24" s="25"/>
      <c r="IE24" s="25"/>
      <c r="IF24" s="25"/>
      <c r="IG24" s="25"/>
      <c r="IH24" s="25"/>
      <c r="II24" s="25"/>
      <c r="IJ24" s="25"/>
      <c r="IK24" s="25"/>
      <c r="IL24" s="25"/>
      <c r="IM24" s="25"/>
      <c r="IN24" s="25"/>
      <c r="IO24" s="25"/>
      <c r="IP24" s="25"/>
      <c r="IQ24" s="25"/>
      <c r="IR24" s="25"/>
      <c r="IS24" s="25"/>
      <c r="IT24" s="25"/>
      <c r="IU24" s="25"/>
    </row>
    <row r="25" spans="1:255" s="95" customFormat="1" ht="15" x14ac:dyDescent="0.25">
      <c r="A25" s="47">
        <v>2</v>
      </c>
      <c r="B25" s="347" t="s">
        <v>406</v>
      </c>
      <c r="C25" s="347"/>
      <c r="D25" s="347"/>
      <c r="E25" s="347"/>
      <c r="F25" s="45">
        <v>10</v>
      </c>
      <c r="G25" s="334">
        <f>'Equipment List_Unadjusted'!G25*Indexes!AC6</f>
        <v>4.8946956521739127</v>
      </c>
      <c r="H25" s="334">
        <f>'Equipment List_Unadjusted'!H25*Indexes!U6</f>
        <v>18.963793103448278</v>
      </c>
      <c r="I25" s="33">
        <v>2013</v>
      </c>
      <c r="J25" s="334">
        <f>'Equipment List_Unadjusted'!J25*Indexes!U6</f>
        <v>0.14873563218390806</v>
      </c>
      <c r="K25" s="334">
        <f>'Equipment List_Unadjusted'!K25*Indexes!U6</f>
        <v>0.74367816091954031</v>
      </c>
      <c r="L25" s="33">
        <v>2005</v>
      </c>
      <c r="M25" s="55" t="s">
        <v>407</v>
      </c>
      <c r="N25" s="275"/>
      <c r="O25" s="275"/>
      <c r="P25" s="275"/>
      <c r="Q25" s="27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25"/>
      <c r="DC25" s="25"/>
      <c r="DD25" s="25"/>
      <c r="DE25" s="25"/>
      <c r="DF25" s="25"/>
      <c r="DG25" s="25"/>
      <c r="DH25" s="25"/>
      <c r="DI25" s="25"/>
      <c r="DJ25" s="25"/>
      <c r="DK25" s="25"/>
      <c r="DL25" s="25"/>
      <c r="DM25" s="25"/>
      <c r="DN25" s="25"/>
      <c r="DO25" s="25"/>
      <c r="DP25" s="25"/>
      <c r="DQ25" s="25"/>
      <c r="DR25" s="25"/>
      <c r="DS25" s="25"/>
      <c r="DT25" s="2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c r="FA25" s="25"/>
      <c r="FB25" s="25"/>
      <c r="FC25" s="25"/>
      <c r="FD25" s="25"/>
      <c r="FE25" s="25"/>
      <c r="FF25" s="25"/>
      <c r="FG25" s="25"/>
      <c r="FH25" s="25"/>
      <c r="FI25" s="25"/>
      <c r="FJ25" s="25"/>
      <c r="FK25" s="25"/>
      <c r="FL25" s="25"/>
      <c r="FM25" s="25"/>
      <c r="FN25" s="25"/>
      <c r="FO25" s="25"/>
      <c r="FP25" s="25"/>
      <c r="FQ25" s="25"/>
      <c r="FR25" s="25"/>
      <c r="FS25" s="25"/>
      <c r="FT25" s="25"/>
      <c r="FU25" s="25"/>
      <c r="FV25" s="25"/>
      <c r="FW25" s="25"/>
      <c r="FX25" s="25"/>
      <c r="FY25" s="25"/>
      <c r="FZ25" s="25"/>
      <c r="GA25" s="25"/>
      <c r="GB25" s="25"/>
      <c r="GC25" s="25"/>
      <c r="GD25" s="25"/>
      <c r="GE25" s="25"/>
      <c r="GF25" s="25"/>
      <c r="GG25" s="25"/>
      <c r="GH25" s="25"/>
      <c r="GI25" s="25"/>
      <c r="GJ25" s="25"/>
      <c r="GK25" s="25"/>
      <c r="GL25" s="25"/>
      <c r="GM25" s="25"/>
      <c r="GN25" s="25"/>
      <c r="GO25" s="25"/>
      <c r="GP25" s="25"/>
      <c r="GQ25" s="25"/>
      <c r="GR25" s="25"/>
      <c r="GS25" s="25"/>
      <c r="GT25" s="25"/>
      <c r="GU25" s="25"/>
      <c r="GV25" s="25"/>
      <c r="GW25" s="25"/>
      <c r="GX25" s="25"/>
      <c r="GY25" s="25"/>
      <c r="GZ25" s="25"/>
      <c r="HA25" s="25"/>
      <c r="HB25" s="25"/>
      <c r="HC25" s="25"/>
      <c r="HD25" s="25"/>
      <c r="HE25" s="25"/>
      <c r="HF25" s="25"/>
      <c r="HG25" s="25"/>
      <c r="HH25" s="25"/>
      <c r="HI25" s="25"/>
      <c r="HJ25" s="25"/>
      <c r="HK25" s="25"/>
      <c r="HL25" s="25"/>
      <c r="HM25" s="25"/>
      <c r="HN25" s="25"/>
      <c r="HO25" s="25"/>
      <c r="HP25" s="25"/>
      <c r="HQ25" s="25"/>
      <c r="HR25" s="25"/>
      <c r="HS25" s="25"/>
      <c r="HT25" s="25"/>
      <c r="HU25" s="25"/>
      <c r="HV25" s="25"/>
      <c r="HW25" s="25"/>
      <c r="HX25" s="25"/>
      <c r="HY25" s="25"/>
      <c r="HZ25" s="25"/>
      <c r="IA25" s="25"/>
      <c r="IB25" s="25"/>
      <c r="IC25" s="25"/>
      <c r="ID25" s="25"/>
      <c r="IE25" s="25"/>
      <c r="IF25" s="25"/>
      <c r="IG25" s="25"/>
      <c r="IH25" s="25"/>
      <c r="II25" s="25"/>
      <c r="IJ25" s="25"/>
      <c r="IK25" s="25"/>
      <c r="IL25" s="25"/>
      <c r="IM25" s="25"/>
      <c r="IN25" s="25"/>
      <c r="IO25" s="25"/>
      <c r="IP25" s="25"/>
      <c r="IQ25" s="25"/>
      <c r="IR25" s="25"/>
      <c r="IS25" s="25"/>
      <c r="IT25" s="25"/>
      <c r="IU25" s="25"/>
    </row>
    <row r="26" spans="1:255" s="95" customFormat="1" ht="15" x14ac:dyDescent="0.25">
      <c r="A26" s="47">
        <v>2</v>
      </c>
      <c r="B26" s="347" t="s">
        <v>404</v>
      </c>
      <c r="C26" s="347"/>
      <c r="D26" s="347"/>
      <c r="E26" s="347"/>
      <c r="F26" s="45">
        <v>10</v>
      </c>
      <c r="G26" s="334">
        <f>'Equipment List_Unadjusted'!G26*Indexes!Q6</f>
        <v>15.462444933920706</v>
      </c>
      <c r="H26" s="334">
        <f>'Equipment List_Unadjusted'!H26*Indexes!Q6</f>
        <v>20.66409691629956</v>
      </c>
      <c r="I26" s="33">
        <v>2003</v>
      </c>
      <c r="J26" s="334">
        <f>'Equipment List_Unadjusted'!J26*Indexes!Q6</f>
        <v>0.14251101321585904</v>
      </c>
      <c r="K26" s="334">
        <f>'Equipment List_Unadjusted'!K26*Indexes!Q6</f>
        <v>0.28502202643171809</v>
      </c>
      <c r="L26" s="33">
        <v>2003</v>
      </c>
      <c r="M26" s="14" t="s">
        <v>405</v>
      </c>
      <c r="N26" s="275"/>
      <c r="O26" s="275"/>
      <c r="P26" s="275"/>
      <c r="Q26" s="27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25"/>
      <c r="DC26" s="25"/>
      <c r="DD26" s="25"/>
      <c r="DE26" s="25"/>
      <c r="DF26" s="25"/>
      <c r="DG26" s="25"/>
      <c r="DH26" s="25"/>
      <c r="DI26" s="25"/>
      <c r="DJ26" s="25"/>
      <c r="DK26" s="25"/>
      <c r="DL26" s="25"/>
      <c r="DM26" s="25"/>
      <c r="DN26" s="25"/>
      <c r="DO26" s="25"/>
      <c r="DP26" s="25"/>
      <c r="DQ26" s="25"/>
      <c r="DR26" s="25"/>
      <c r="DS26" s="25"/>
      <c r="DT26" s="25"/>
      <c r="DU26" s="25"/>
      <c r="DV26" s="25"/>
      <c r="DW26" s="25"/>
      <c r="DX26" s="25"/>
      <c r="DY26" s="25"/>
      <c r="DZ26" s="25"/>
      <c r="EA26" s="25"/>
      <c r="EB26" s="25"/>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c r="FA26" s="25"/>
      <c r="FB26" s="25"/>
      <c r="FC26" s="25"/>
      <c r="FD26" s="25"/>
      <c r="FE26" s="25"/>
      <c r="FF26" s="25"/>
      <c r="FG26" s="25"/>
      <c r="FH26" s="25"/>
      <c r="FI26" s="25"/>
      <c r="FJ26" s="25"/>
      <c r="FK26" s="25"/>
      <c r="FL26" s="25"/>
      <c r="FM26" s="25"/>
      <c r="FN26" s="25"/>
      <c r="FO26" s="25"/>
      <c r="FP26" s="25"/>
      <c r="FQ26" s="25"/>
      <c r="FR26" s="25"/>
      <c r="FS26" s="25"/>
      <c r="FT26" s="25"/>
      <c r="FU26" s="25"/>
      <c r="FV26" s="25"/>
      <c r="FW26" s="25"/>
      <c r="FX26" s="25"/>
      <c r="FY26" s="25"/>
      <c r="FZ26" s="25"/>
      <c r="GA26" s="25"/>
      <c r="GB26" s="25"/>
      <c r="GC26" s="25"/>
      <c r="GD26" s="25"/>
      <c r="GE26" s="25"/>
      <c r="GF26" s="25"/>
      <c r="GG26" s="25"/>
      <c r="GH26" s="25"/>
      <c r="GI26" s="25"/>
      <c r="GJ26" s="25"/>
      <c r="GK26" s="25"/>
      <c r="GL26" s="25"/>
      <c r="GM26" s="25"/>
      <c r="GN26" s="25"/>
      <c r="GO26" s="25"/>
      <c r="GP26" s="25"/>
      <c r="GQ26" s="25"/>
      <c r="GR26" s="25"/>
      <c r="GS26" s="25"/>
      <c r="GT26" s="25"/>
      <c r="GU26" s="25"/>
      <c r="GV26" s="25"/>
      <c r="GW26" s="25"/>
      <c r="GX26" s="25"/>
      <c r="GY26" s="25"/>
      <c r="GZ26" s="25"/>
      <c r="HA26" s="25"/>
      <c r="HB26" s="25"/>
      <c r="HC26" s="25"/>
      <c r="HD26" s="25"/>
      <c r="HE26" s="25"/>
      <c r="HF26" s="25"/>
      <c r="HG26" s="25"/>
      <c r="HH26" s="25"/>
      <c r="HI26" s="25"/>
      <c r="HJ26" s="25"/>
      <c r="HK26" s="25"/>
      <c r="HL26" s="25"/>
      <c r="HM26" s="25"/>
      <c r="HN26" s="25"/>
      <c r="HO26" s="25"/>
      <c r="HP26" s="25"/>
      <c r="HQ26" s="25"/>
      <c r="HR26" s="25"/>
      <c r="HS26" s="25"/>
      <c r="HT26" s="25"/>
      <c r="HU26" s="25"/>
      <c r="HV26" s="25"/>
      <c r="HW26" s="25"/>
      <c r="HX26" s="25"/>
      <c r="HY26" s="25"/>
      <c r="HZ26" s="25"/>
      <c r="IA26" s="25"/>
      <c r="IB26" s="25"/>
      <c r="IC26" s="25"/>
      <c r="ID26" s="25"/>
      <c r="IE26" s="25"/>
      <c r="IF26" s="25"/>
      <c r="IG26" s="25"/>
      <c r="IH26" s="25"/>
      <c r="II26" s="25"/>
      <c r="IJ26" s="25"/>
      <c r="IK26" s="25"/>
      <c r="IL26" s="25"/>
      <c r="IM26" s="25"/>
      <c r="IN26" s="25"/>
      <c r="IO26" s="25"/>
      <c r="IP26" s="25"/>
      <c r="IQ26" s="25"/>
      <c r="IR26" s="25"/>
      <c r="IS26" s="25"/>
      <c r="IT26" s="25"/>
      <c r="IU26" s="25"/>
    </row>
    <row r="27" spans="1:255" s="95" customFormat="1" ht="15" x14ac:dyDescent="0.25">
      <c r="A27" s="47">
        <v>2</v>
      </c>
      <c r="B27" s="391" t="s">
        <v>715</v>
      </c>
      <c r="C27" s="368"/>
      <c r="D27" s="368"/>
      <c r="E27" s="369"/>
      <c r="F27" s="45"/>
      <c r="G27" s="337">
        <f>'Equipment List_Unadjusted'!G27*Indexes!AG6</f>
        <v>54.239520958083837</v>
      </c>
      <c r="H27" s="337">
        <f>'Equipment List_Unadjusted'!H27*Indexes!AG6</f>
        <v>62.09456586826348</v>
      </c>
      <c r="I27" s="33">
        <v>2017</v>
      </c>
      <c r="J27" s="337"/>
      <c r="K27" s="337"/>
      <c r="L27" s="33"/>
      <c r="M27" s="14" t="s">
        <v>716</v>
      </c>
      <c r="N27" s="275"/>
      <c r="O27" s="275"/>
      <c r="P27" s="275"/>
      <c r="Q27" s="27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25"/>
      <c r="DC27" s="25"/>
      <c r="DD27" s="25"/>
      <c r="DE27" s="25"/>
      <c r="DF27" s="25"/>
      <c r="DG27" s="25"/>
      <c r="DH27" s="25"/>
      <c r="DI27" s="25"/>
      <c r="DJ27" s="25"/>
      <c r="DK27" s="25"/>
      <c r="DL27" s="25"/>
      <c r="DM27" s="25"/>
      <c r="DN27" s="25"/>
      <c r="DO27" s="25"/>
      <c r="DP27" s="25"/>
      <c r="DQ27" s="25"/>
      <c r="DR27" s="25"/>
      <c r="DS27" s="25"/>
      <c r="DT27" s="25"/>
      <c r="DU27" s="25"/>
      <c r="DV27" s="25"/>
      <c r="DW27" s="25"/>
      <c r="DX27" s="25"/>
      <c r="DY27" s="25"/>
      <c r="DZ27" s="25"/>
      <c r="EA27" s="25"/>
      <c r="EB27" s="25"/>
      <c r="EC27" s="25"/>
      <c r="ED27" s="25"/>
      <c r="EE27" s="25"/>
      <c r="EF27" s="25"/>
      <c r="EG27" s="25"/>
      <c r="EH27" s="25"/>
      <c r="EI27" s="25"/>
      <c r="EJ27" s="25"/>
      <c r="EK27" s="25"/>
      <c r="EL27" s="25"/>
      <c r="EM27" s="25"/>
      <c r="EN27" s="25"/>
      <c r="EO27" s="25"/>
      <c r="EP27" s="25"/>
      <c r="EQ27" s="25"/>
      <c r="ER27" s="25"/>
      <c r="ES27" s="25"/>
      <c r="ET27" s="25"/>
      <c r="EU27" s="25"/>
      <c r="EV27" s="25"/>
      <c r="EW27" s="25"/>
      <c r="EX27" s="25"/>
      <c r="EY27" s="25"/>
      <c r="EZ27" s="25"/>
      <c r="FA27" s="25"/>
      <c r="FB27" s="25"/>
      <c r="FC27" s="25"/>
      <c r="FD27" s="25"/>
      <c r="FE27" s="25"/>
      <c r="FF27" s="25"/>
      <c r="FG27" s="25"/>
      <c r="FH27" s="25"/>
      <c r="FI27" s="25"/>
      <c r="FJ27" s="25"/>
      <c r="FK27" s="25"/>
      <c r="FL27" s="25"/>
      <c r="FM27" s="25"/>
      <c r="FN27" s="25"/>
      <c r="FO27" s="25"/>
      <c r="FP27" s="25"/>
      <c r="FQ27" s="25"/>
      <c r="FR27" s="25"/>
      <c r="FS27" s="25"/>
      <c r="FT27" s="25"/>
      <c r="FU27" s="25"/>
      <c r="FV27" s="25"/>
      <c r="FW27" s="25"/>
      <c r="FX27" s="25"/>
      <c r="FY27" s="25"/>
      <c r="FZ27" s="25"/>
      <c r="GA27" s="25"/>
      <c r="GB27" s="25"/>
      <c r="GC27" s="25"/>
      <c r="GD27" s="25"/>
      <c r="GE27" s="25"/>
      <c r="GF27" s="25"/>
      <c r="GG27" s="25"/>
      <c r="GH27" s="25"/>
      <c r="GI27" s="25"/>
      <c r="GJ27" s="25"/>
      <c r="GK27" s="25"/>
      <c r="GL27" s="25"/>
      <c r="GM27" s="25"/>
      <c r="GN27" s="25"/>
      <c r="GO27" s="25"/>
      <c r="GP27" s="25"/>
      <c r="GQ27" s="25"/>
      <c r="GR27" s="25"/>
      <c r="GS27" s="25"/>
      <c r="GT27" s="25"/>
      <c r="GU27" s="25"/>
      <c r="GV27" s="25"/>
      <c r="GW27" s="25"/>
      <c r="GX27" s="25"/>
      <c r="GY27" s="25"/>
      <c r="GZ27" s="25"/>
      <c r="HA27" s="25"/>
      <c r="HB27" s="25"/>
      <c r="HC27" s="25"/>
      <c r="HD27" s="25"/>
      <c r="HE27" s="25"/>
      <c r="HF27" s="25"/>
      <c r="HG27" s="25"/>
      <c r="HH27" s="25"/>
      <c r="HI27" s="25"/>
      <c r="HJ27" s="25"/>
      <c r="HK27" s="25"/>
      <c r="HL27" s="25"/>
      <c r="HM27" s="25"/>
      <c r="HN27" s="25"/>
      <c r="HO27" s="25"/>
      <c r="HP27" s="25"/>
      <c r="HQ27" s="25"/>
      <c r="HR27" s="25"/>
      <c r="HS27" s="25"/>
      <c r="HT27" s="25"/>
      <c r="HU27" s="25"/>
      <c r="HV27" s="25"/>
      <c r="HW27" s="25"/>
      <c r="HX27" s="25"/>
      <c r="HY27" s="25"/>
      <c r="HZ27" s="25"/>
      <c r="IA27" s="25"/>
      <c r="IB27" s="25"/>
      <c r="IC27" s="25"/>
      <c r="ID27" s="25"/>
      <c r="IE27" s="25"/>
      <c r="IF27" s="25"/>
      <c r="IG27" s="25"/>
      <c r="IH27" s="25"/>
      <c r="II27" s="25"/>
      <c r="IJ27" s="25"/>
      <c r="IK27" s="25"/>
      <c r="IL27" s="25"/>
      <c r="IM27" s="25"/>
      <c r="IN27" s="25"/>
      <c r="IO27" s="25"/>
      <c r="IP27" s="25"/>
      <c r="IQ27" s="25"/>
      <c r="IR27" s="25"/>
      <c r="IS27" s="25"/>
      <c r="IT27" s="25"/>
      <c r="IU27" s="25"/>
    </row>
    <row r="28" spans="1:255" s="95" customFormat="1" ht="15" x14ac:dyDescent="0.25">
      <c r="A28" s="47">
        <v>2</v>
      </c>
      <c r="B28" s="347" t="s">
        <v>410</v>
      </c>
      <c r="C28" s="347"/>
      <c r="D28" s="347"/>
      <c r="E28" s="347"/>
      <c r="F28" s="45" t="s">
        <v>373</v>
      </c>
      <c r="G28" s="334">
        <f>'Equipment List_Unadjusted'!G28*Indexes!M6</f>
        <v>3.4451544195953145</v>
      </c>
      <c r="H28" s="334">
        <f>'Equipment List_Unadjusted'!H28*Indexes!M6</f>
        <v>10.335463258785943</v>
      </c>
      <c r="I28" s="33">
        <v>2001</v>
      </c>
      <c r="J28" s="334">
        <f>'Equipment List_Unadjusted'!J28*Indexes!O6</f>
        <v>0.14004329004329005</v>
      </c>
      <c r="K28" s="334">
        <f>'Equipment List_Unadjusted'!K28*Indexes!O6</f>
        <v>0.28008658008658011</v>
      </c>
      <c r="L28" s="33">
        <v>2002</v>
      </c>
      <c r="M28" s="14" t="s">
        <v>27</v>
      </c>
      <c r="N28" s="275"/>
      <c r="O28" s="275"/>
      <c r="P28" s="275"/>
      <c r="Q28" s="27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25"/>
      <c r="DC28" s="25"/>
      <c r="DD28" s="25"/>
      <c r="DE28" s="25"/>
      <c r="DF28" s="25"/>
      <c r="DG28" s="25"/>
      <c r="DH28" s="25"/>
      <c r="DI28" s="25"/>
      <c r="DJ28" s="25"/>
      <c r="DK28" s="25"/>
      <c r="DL28" s="25"/>
      <c r="DM28" s="25"/>
      <c r="DN28" s="25"/>
      <c r="DO28" s="25"/>
      <c r="DP28" s="25"/>
      <c r="DQ28" s="25"/>
      <c r="DR28" s="25"/>
      <c r="DS28" s="25"/>
      <c r="DT28" s="25"/>
      <c r="DU28" s="25"/>
      <c r="DV28" s="25"/>
      <c r="DW28" s="25"/>
      <c r="DX28" s="25"/>
      <c r="DY28" s="25"/>
      <c r="DZ28" s="25"/>
      <c r="EA28" s="25"/>
      <c r="EB28" s="25"/>
      <c r="EC28" s="25"/>
      <c r="ED28" s="25"/>
      <c r="EE28" s="25"/>
      <c r="EF28" s="25"/>
      <c r="EG28" s="25"/>
      <c r="EH28" s="25"/>
      <c r="EI28" s="25"/>
      <c r="EJ28" s="25"/>
      <c r="EK28" s="25"/>
      <c r="EL28" s="25"/>
      <c r="EM28" s="25"/>
      <c r="EN28" s="25"/>
      <c r="EO28" s="25"/>
      <c r="EP28" s="25"/>
      <c r="EQ28" s="25"/>
      <c r="ER28" s="25"/>
      <c r="ES28" s="25"/>
      <c r="ET28" s="25"/>
      <c r="EU28" s="25"/>
      <c r="EV28" s="25"/>
      <c r="EW28" s="25"/>
      <c r="EX28" s="25"/>
      <c r="EY28" s="25"/>
      <c r="EZ28" s="25"/>
      <c r="FA28" s="25"/>
      <c r="FB28" s="25"/>
      <c r="FC28" s="25"/>
      <c r="FD28" s="25"/>
      <c r="FE28" s="25"/>
      <c r="FF28" s="25"/>
      <c r="FG28" s="25"/>
      <c r="FH28" s="25"/>
      <c r="FI28" s="25"/>
      <c r="FJ28" s="25"/>
      <c r="FK28" s="25"/>
      <c r="FL28" s="25"/>
      <c r="FM28" s="25"/>
      <c r="FN28" s="25"/>
      <c r="FO28" s="25"/>
      <c r="FP28" s="25"/>
      <c r="FQ28" s="25"/>
      <c r="FR28" s="25"/>
      <c r="FS28" s="25"/>
      <c r="FT28" s="25"/>
      <c r="FU28" s="25"/>
      <c r="FV28" s="25"/>
      <c r="FW28" s="25"/>
      <c r="FX28" s="25"/>
      <c r="FY28" s="25"/>
      <c r="FZ28" s="25"/>
      <c r="GA28" s="25"/>
      <c r="GB28" s="25"/>
      <c r="GC28" s="25"/>
      <c r="GD28" s="25"/>
      <c r="GE28" s="25"/>
      <c r="GF28" s="25"/>
      <c r="GG28" s="25"/>
      <c r="GH28" s="25"/>
      <c r="GI28" s="25"/>
      <c r="GJ28" s="25"/>
      <c r="GK28" s="25"/>
      <c r="GL28" s="25"/>
      <c r="GM28" s="25"/>
      <c r="GN28" s="25"/>
      <c r="GO28" s="25"/>
      <c r="GP28" s="25"/>
      <c r="GQ28" s="25"/>
      <c r="GR28" s="25"/>
      <c r="GS28" s="25"/>
      <c r="GT28" s="25"/>
      <c r="GU28" s="25"/>
      <c r="GV28" s="25"/>
      <c r="GW28" s="25"/>
      <c r="GX28" s="25"/>
      <c r="GY28" s="25"/>
      <c r="GZ28" s="25"/>
      <c r="HA28" s="25"/>
      <c r="HB28" s="25"/>
      <c r="HC28" s="25"/>
      <c r="HD28" s="25"/>
      <c r="HE28" s="25"/>
      <c r="HF28" s="25"/>
      <c r="HG28" s="25"/>
      <c r="HH28" s="25"/>
      <c r="HI28" s="25"/>
      <c r="HJ28" s="25"/>
      <c r="HK28" s="25"/>
      <c r="HL28" s="25"/>
      <c r="HM28" s="25"/>
      <c r="HN28" s="25"/>
      <c r="HO28" s="25"/>
      <c r="HP28" s="25"/>
      <c r="HQ28" s="25"/>
      <c r="HR28" s="25"/>
      <c r="HS28" s="25"/>
      <c r="HT28" s="25"/>
      <c r="HU28" s="25"/>
      <c r="HV28" s="25"/>
      <c r="HW28" s="25"/>
      <c r="HX28" s="25"/>
      <c r="HY28" s="25"/>
      <c r="HZ28" s="25"/>
      <c r="IA28" s="25"/>
      <c r="IB28" s="25"/>
      <c r="IC28" s="25"/>
      <c r="ID28" s="25"/>
      <c r="IE28" s="25"/>
      <c r="IF28" s="25"/>
      <c r="IG28" s="25"/>
      <c r="IH28" s="25"/>
      <c r="II28" s="25"/>
      <c r="IJ28" s="25"/>
      <c r="IK28" s="25"/>
      <c r="IL28" s="25"/>
      <c r="IM28" s="25"/>
      <c r="IN28" s="25"/>
      <c r="IO28" s="25"/>
      <c r="IP28" s="25"/>
      <c r="IQ28" s="25"/>
      <c r="IR28" s="25"/>
      <c r="IS28" s="25"/>
      <c r="IT28" s="25"/>
      <c r="IU28" s="25"/>
    </row>
    <row r="29" spans="1:255" s="95" customFormat="1" ht="57" x14ac:dyDescent="0.25">
      <c r="A29" s="47">
        <v>2</v>
      </c>
      <c r="B29" s="347" t="s">
        <v>408</v>
      </c>
      <c r="C29" s="347"/>
      <c r="D29" s="347"/>
      <c r="E29" s="347"/>
      <c r="F29" s="45" t="s">
        <v>373</v>
      </c>
      <c r="G29" s="334">
        <f>'Equipment List_Unadjusted'!G29*Indexes!O6</f>
        <v>2.5908008658008659</v>
      </c>
      <c r="H29" s="334">
        <f>'Equipment List_Unadjusted'!H29*Indexes!O6</f>
        <v>5.6017316017316015</v>
      </c>
      <c r="I29" s="33">
        <v>2002</v>
      </c>
      <c r="J29" s="334">
        <f>'Equipment List_Unadjusted'!J29*Indexes!G6</f>
        <v>0.12940000000000002</v>
      </c>
      <c r="K29" s="334">
        <f>'Equipment List_Unadjusted'!K29*Indexes!G6</f>
        <v>0.25880000000000003</v>
      </c>
      <c r="L29" s="33">
        <v>1998</v>
      </c>
      <c r="M29" s="14" t="s">
        <v>409</v>
      </c>
      <c r="N29" s="275"/>
      <c r="O29" s="275"/>
      <c r="P29" s="275"/>
      <c r="Q29" s="27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O29" s="25"/>
      <c r="CP29" s="25"/>
      <c r="CQ29" s="25"/>
      <c r="CR29" s="25"/>
      <c r="CS29" s="25"/>
      <c r="CT29" s="25"/>
      <c r="CU29" s="25"/>
      <c r="CV29" s="25"/>
      <c r="CW29" s="25"/>
      <c r="CX29" s="25"/>
      <c r="CY29" s="25"/>
      <c r="CZ29" s="25"/>
      <c r="DA29" s="25"/>
      <c r="DB29" s="25"/>
      <c r="DC29" s="25"/>
      <c r="DD29" s="25"/>
      <c r="DE29" s="25"/>
      <c r="DF29" s="25"/>
      <c r="DG29" s="25"/>
      <c r="DH29" s="25"/>
      <c r="DI29" s="25"/>
      <c r="DJ29" s="25"/>
      <c r="DK29" s="25"/>
      <c r="DL29" s="25"/>
      <c r="DM29" s="25"/>
      <c r="DN29" s="25"/>
      <c r="DO29" s="25"/>
      <c r="DP29" s="25"/>
      <c r="DQ29" s="25"/>
      <c r="DR29" s="25"/>
      <c r="DS29" s="25"/>
      <c r="DT29" s="25"/>
      <c r="DU29" s="25"/>
      <c r="DV29" s="25"/>
      <c r="DW29" s="25"/>
      <c r="DX29" s="25"/>
      <c r="DY29" s="25"/>
      <c r="DZ29" s="25"/>
      <c r="EA29" s="25"/>
      <c r="EB29" s="25"/>
      <c r="EC29" s="25"/>
      <c r="ED29" s="25"/>
      <c r="EE29" s="25"/>
      <c r="EF29" s="25"/>
      <c r="EG29" s="25"/>
      <c r="EH29" s="25"/>
      <c r="EI29" s="25"/>
      <c r="EJ29" s="25"/>
      <c r="EK29" s="25"/>
      <c r="EL29" s="25"/>
      <c r="EM29" s="25"/>
      <c r="EN29" s="25"/>
      <c r="EO29" s="25"/>
      <c r="EP29" s="25"/>
      <c r="EQ29" s="25"/>
      <c r="ER29" s="25"/>
      <c r="ES29" s="25"/>
      <c r="ET29" s="25"/>
      <c r="EU29" s="25"/>
      <c r="EV29" s="25"/>
      <c r="EW29" s="25"/>
      <c r="EX29" s="25"/>
      <c r="EY29" s="25"/>
      <c r="EZ29" s="25"/>
      <c r="FA29" s="25"/>
      <c r="FB29" s="25"/>
      <c r="FC29" s="25"/>
      <c r="FD29" s="25"/>
      <c r="FE29" s="25"/>
      <c r="FF29" s="25"/>
      <c r="FG29" s="25"/>
      <c r="FH29" s="25"/>
      <c r="FI29" s="25"/>
      <c r="FJ29" s="25"/>
      <c r="FK29" s="25"/>
      <c r="FL29" s="25"/>
      <c r="FM29" s="25"/>
      <c r="FN29" s="25"/>
      <c r="FO29" s="25"/>
      <c r="FP29" s="25"/>
      <c r="FQ29" s="25"/>
      <c r="FR29" s="25"/>
      <c r="FS29" s="25"/>
      <c r="FT29" s="25"/>
      <c r="FU29" s="25"/>
      <c r="FV29" s="25"/>
      <c r="FW29" s="25"/>
      <c r="FX29" s="25"/>
      <c r="FY29" s="25"/>
      <c r="FZ29" s="25"/>
      <c r="GA29" s="25"/>
      <c r="GB29" s="25"/>
      <c r="GC29" s="25"/>
      <c r="GD29" s="25"/>
      <c r="GE29" s="25"/>
      <c r="GF29" s="25"/>
      <c r="GG29" s="25"/>
      <c r="GH29" s="25"/>
      <c r="GI29" s="25"/>
      <c r="GJ29" s="25"/>
      <c r="GK29" s="25"/>
      <c r="GL29" s="25"/>
      <c r="GM29" s="25"/>
      <c r="GN29" s="25"/>
      <c r="GO29" s="25"/>
      <c r="GP29" s="25"/>
      <c r="GQ29" s="25"/>
      <c r="GR29" s="25"/>
      <c r="GS29" s="25"/>
      <c r="GT29" s="25"/>
      <c r="GU29" s="25"/>
      <c r="GV29" s="25"/>
      <c r="GW29" s="25"/>
      <c r="GX29" s="25"/>
      <c r="GY29" s="25"/>
      <c r="GZ29" s="25"/>
      <c r="HA29" s="25"/>
      <c r="HB29" s="25"/>
      <c r="HC29" s="25"/>
      <c r="HD29" s="25"/>
      <c r="HE29" s="25"/>
      <c r="HF29" s="25"/>
      <c r="HG29" s="25"/>
      <c r="HH29" s="25"/>
      <c r="HI29" s="25"/>
      <c r="HJ29" s="25"/>
      <c r="HK29" s="25"/>
      <c r="HL29" s="25"/>
      <c r="HM29" s="25"/>
      <c r="HN29" s="25"/>
      <c r="HO29" s="25"/>
      <c r="HP29" s="25"/>
      <c r="HQ29" s="25"/>
      <c r="HR29" s="25"/>
      <c r="HS29" s="25"/>
      <c r="HT29" s="25"/>
      <c r="HU29" s="25"/>
      <c r="HV29" s="25"/>
      <c r="HW29" s="25"/>
      <c r="HX29" s="25"/>
      <c r="HY29" s="25"/>
      <c r="HZ29" s="25"/>
      <c r="IA29" s="25"/>
      <c r="IB29" s="25"/>
      <c r="IC29" s="25"/>
      <c r="ID29" s="25"/>
      <c r="IE29" s="25"/>
      <c r="IF29" s="25"/>
      <c r="IG29" s="25"/>
      <c r="IH29" s="25"/>
      <c r="II29" s="25"/>
      <c r="IJ29" s="25"/>
      <c r="IK29" s="25"/>
      <c r="IL29" s="25"/>
      <c r="IM29" s="25"/>
      <c r="IN29" s="25"/>
      <c r="IO29" s="25"/>
      <c r="IP29" s="25"/>
      <c r="IQ29" s="25"/>
      <c r="IR29" s="25"/>
      <c r="IS29" s="25"/>
      <c r="IT29" s="25"/>
      <c r="IU29" s="25"/>
    </row>
    <row r="30" spans="1:255" s="95" customFormat="1" ht="28.5" x14ac:dyDescent="0.25">
      <c r="A30" s="47">
        <v>2</v>
      </c>
      <c r="B30" s="348" t="s">
        <v>28</v>
      </c>
      <c r="C30" s="348"/>
      <c r="D30" s="348"/>
      <c r="E30" s="348"/>
      <c r="F30" s="45"/>
      <c r="G30" s="334">
        <f>'Equipment List_Unadjusted'!G30*Indexes!O6</f>
        <v>0.21006493506493504</v>
      </c>
      <c r="H30" s="334">
        <f>'Equipment List_Unadjusted'!H30*Indexes!O6</f>
        <v>0.35010822510822509</v>
      </c>
      <c r="I30" s="33">
        <v>2002</v>
      </c>
      <c r="J30" s="334"/>
      <c r="K30" s="334"/>
      <c r="L30" s="33"/>
      <c r="M30" s="55" t="s">
        <v>416</v>
      </c>
      <c r="N30" s="275"/>
      <c r="O30" s="275"/>
      <c r="P30" s="275"/>
      <c r="Q30" s="27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c r="CO30" s="25"/>
      <c r="CP30" s="25"/>
      <c r="CQ30" s="25"/>
      <c r="CR30" s="25"/>
      <c r="CS30" s="25"/>
      <c r="CT30" s="25"/>
      <c r="CU30" s="25"/>
      <c r="CV30" s="25"/>
      <c r="CW30" s="25"/>
      <c r="CX30" s="25"/>
      <c r="CY30" s="25"/>
      <c r="CZ30" s="25"/>
      <c r="DA30" s="25"/>
      <c r="DB30" s="25"/>
      <c r="DC30" s="25"/>
      <c r="DD30" s="25"/>
      <c r="DE30" s="25"/>
      <c r="DF30" s="25"/>
      <c r="DG30" s="25"/>
      <c r="DH30" s="25"/>
      <c r="DI30" s="25"/>
      <c r="DJ30" s="25"/>
      <c r="DK30" s="25"/>
      <c r="DL30" s="25"/>
      <c r="DM30" s="25"/>
      <c r="DN30" s="25"/>
      <c r="DO30" s="25"/>
      <c r="DP30" s="25"/>
      <c r="DQ30" s="25"/>
      <c r="DR30" s="25"/>
      <c r="DS30" s="25"/>
      <c r="DT30" s="25"/>
      <c r="DU30" s="25"/>
      <c r="DV30" s="25"/>
      <c r="DW30" s="25"/>
      <c r="DX30" s="25"/>
      <c r="DY30" s="25"/>
      <c r="DZ30" s="25"/>
      <c r="EA30" s="25"/>
      <c r="EB30" s="25"/>
      <c r="EC30" s="25"/>
      <c r="ED30" s="25"/>
      <c r="EE30" s="25"/>
      <c r="EF30" s="25"/>
      <c r="EG30" s="25"/>
      <c r="EH30" s="25"/>
      <c r="EI30" s="25"/>
      <c r="EJ30" s="25"/>
      <c r="EK30" s="25"/>
      <c r="EL30" s="25"/>
      <c r="EM30" s="25"/>
      <c r="EN30" s="25"/>
      <c r="EO30" s="25"/>
      <c r="EP30" s="25"/>
      <c r="EQ30" s="25"/>
      <c r="ER30" s="25"/>
      <c r="ES30" s="25"/>
      <c r="ET30" s="25"/>
      <c r="EU30" s="25"/>
      <c r="EV30" s="25"/>
      <c r="EW30" s="25"/>
      <c r="EX30" s="25"/>
      <c r="EY30" s="25"/>
      <c r="EZ30" s="25"/>
      <c r="FA30" s="25"/>
      <c r="FB30" s="25"/>
      <c r="FC30" s="25"/>
      <c r="FD30" s="25"/>
      <c r="FE30" s="25"/>
      <c r="FF30" s="25"/>
      <c r="FG30" s="25"/>
      <c r="FH30" s="25"/>
      <c r="FI30" s="25"/>
      <c r="FJ30" s="25"/>
      <c r="FK30" s="25"/>
      <c r="FL30" s="25"/>
      <c r="FM30" s="25"/>
      <c r="FN30" s="25"/>
      <c r="FO30" s="25"/>
      <c r="FP30" s="25"/>
      <c r="FQ30" s="25"/>
      <c r="FR30" s="25"/>
      <c r="FS30" s="25"/>
      <c r="FT30" s="25"/>
      <c r="FU30" s="25"/>
      <c r="FV30" s="25"/>
      <c r="FW30" s="25"/>
      <c r="FX30" s="25"/>
      <c r="FY30" s="25"/>
      <c r="FZ30" s="25"/>
      <c r="GA30" s="25"/>
      <c r="GB30" s="25"/>
      <c r="GC30" s="25"/>
      <c r="GD30" s="25"/>
      <c r="GE30" s="25"/>
      <c r="GF30" s="25"/>
      <c r="GG30" s="25"/>
      <c r="GH30" s="25"/>
      <c r="GI30" s="25"/>
      <c r="GJ30" s="25"/>
      <c r="GK30" s="25"/>
      <c r="GL30" s="25"/>
      <c r="GM30" s="25"/>
      <c r="GN30" s="25"/>
      <c r="GO30" s="25"/>
      <c r="GP30" s="25"/>
      <c r="GQ30" s="25"/>
      <c r="GR30" s="25"/>
      <c r="GS30" s="25"/>
      <c r="GT30" s="25"/>
      <c r="GU30" s="25"/>
      <c r="GV30" s="25"/>
      <c r="GW30" s="25"/>
      <c r="GX30" s="25"/>
      <c r="GY30" s="25"/>
      <c r="GZ30" s="25"/>
      <c r="HA30" s="25"/>
      <c r="HB30" s="25"/>
      <c r="HC30" s="25"/>
      <c r="HD30" s="25"/>
      <c r="HE30" s="25"/>
      <c r="HF30" s="25"/>
      <c r="HG30" s="25"/>
      <c r="HH30" s="25"/>
      <c r="HI30" s="25"/>
      <c r="HJ30" s="25"/>
      <c r="HK30" s="25"/>
      <c r="HL30" s="25"/>
      <c r="HM30" s="25"/>
      <c r="HN30" s="25"/>
      <c r="HO30" s="25"/>
      <c r="HP30" s="25"/>
      <c r="HQ30" s="25"/>
      <c r="HR30" s="25"/>
      <c r="HS30" s="25"/>
      <c r="HT30" s="25"/>
      <c r="HU30" s="25"/>
      <c r="HV30" s="25"/>
      <c r="HW30" s="25"/>
      <c r="HX30" s="25"/>
      <c r="HY30" s="25"/>
      <c r="HZ30" s="25"/>
      <c r="IA30" s="25"/>
      <c r="IB30" s="25"/>
      <c r="IC30" s="25"/>
      <c r="ID30" s="25"/>
      <c r="IE30" s="25"/>
      <c r="IF30" s="25"/>
      <c r="IG30" s="25"/>
      <c r="IH30" s="25"/>
      <c r="II30" s="25"/>
      <c r="IJ30" s="25"/>
      <c r="IK30" s="25"/>
      <c r="IL30" s="25"/>
      <c r="IM30" s="25"/>
      <c r="IN30" s="25"/>
      <c r="IO30" s="25"/>
      <c r="IP30" s="25"/>
      <c r="IQ30" s="25"/>
      <c r="IR30" s="25"/>
      <c r="IS30" s="25"/>
      <c r="IT30" s="25"/>
      <c r="IU30" s="25"/>
    </row>
    <row r="31" spans="1:255" s="95" customFormat="1" ht="28.5" x14ac:dyDescent="0.25">
      <c r="A31" s="47">
        <v>2</v>
      </c>
      <c r="B31" s="347" t="s">
        <v>29</v>
      </c>
      <c r="C31" s="347"/>
      <c r="D31" s="347"/>
      <c r="E31" s="347"/>
      <c r="F31" s="45"/>
      <c r="G31" s="382">
        <f>'Equipment List_Unadjusted'!G31:H31*Indexes!M6</f>
        <v>0.41341853035143772</v>
      </c>
      <c r="H31" s="382"/>
      <c r="I31" s="33">
        <v>2001</v>
      </c>
      <c r="J31" s="334"/>
      <c r="K31" s="334"/>
      <c r="L31" s="33"/>
      <c r="M31" s="55" t="s">
        <v>415</v>
      </c>
      <c r="N31" s="275"/>
      <c r="O31" s="275"/>
      <c r="P31" s="275"/>
      <c r="Q31" s="27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row>
    <row r="32" spans="1:255" s="95" customFormat="1" ht="42.75" x14ac:dyDescent="0.25">
      <c r="A32" s="48">
        <v>2</v>
      </c>
      <c r="B32" s="348" t="s">
        <v>30</v>
      </c>
      <c r="C32" s="348"/>
      <c r="D32" s="348"/>
      <c r="E32" s="348"/>
      <c r="F32" s="45">
        <v>15</v>
      </c>
      <c r="G32" s="334">
        <f>'Equipment List_Unadjusted'!G32*Indexes!O6</f>
        <v>3.5010822510822508</v>
      </c>
      <c r="H32" s="334">
        <f>'Equipment List_Unadjusted'!H32*Indexes!O6</f>
        <v>10.503246753246753</v>
      </c>
      <c r="I32" s="33">
        <v>2002</v>
      </c>
      <c r="J32" s="334"/>
      <c r="K32" s="334"/>
      <c r="L32" s="33"/>
      <c r="M32" s="55" t="s">
        <v>419</v>
      </c>
      <c r="N32" s="275"/>
      <c r="O32" s="275"/>
      <c r="P32" s="275"/>
      <c r="Q32" s="27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c r="CA32" s="25"/>
      <c r="CB32" s="25"/>
      <c r="CC32" s="25"/>
      <c r="CD32" s="25"/>
      <c r="CE32" s="25"/>
      <c r="CF32" s="25"/>
      <c r="CG32" s="25"/>
      <c r="CH32" s="25"/>
      <c r="CI32" s="25"/>
      <c r="CJ32" s="25"/>
      <c r="CK32" s="25"/>
      <c r="CL32" s="25"/>
      <c r="CM32" s="25"/>
      <c r="CN32" s="25"/>
      <c r="CO32" s="25"/>
      <c r="CP32" s="25"/>
      <c r="CQ32" s="25"/>
      <c r="CR32" s="25"/>
      <c r="CS32" s="25"/>
      <c r="CT32" s="25"/>
      <c r="CU32" s="25"/>
      <c r="CV32" s="25"/>
      <c r="CW32" s="25"/>
      <c r="CX32" s="25"/>
      <c r="CY32" s="25"/>
      <c r="CZ32" s="25"/>
      <c r="DA32" s="25"/>
      <c r="DB32" s="25"/>
      <c r="DC32" s="25"/>
      <c r="DD32" s="25"/>
      <c r="DE32" s="25"/>
      <c r="DF32" s="25"/>
      <c r="DG32" s="25"/>
      <c r="DH32" s="25"/>
      <c r="DI32" s="25"/>
      <c r="DJ32" s="25"/>
      <c r="DK32" s="25"/>
      <c r="DL32" s="25"/>
      <c r="DM32" s="25"/>
      <c r="DN32" s="25"/>
      <c r="DO32" s="25"/>
      <c r="DP32" s="25"/>
      <c r="DQ32" s="25"/>
      <c r="DR32" s="25"/>
      <c r="DS32" s="25"/>
      <c r="DT32" s="25"/>
      <c r="DU32" s="25"/>
      <c r="DV32" s="25"/>
      <c r="DW32" s="25"/>
      <c r="DX32" s="25"/>
      <c r="DY32" s="25"/>
      <c r="DZ32" s="25"/>
      <c r="EA32" s="25"/>
      <c r="EB32" s="25"/>
      <c r="EC32" s="25"/>
      <c r="ED32" s="25"/>
      <c r="EE32" s="25"/>
      <c r="EF32" s="25"/>
      <c r="EG32" s="25"/>
      <c r="EH32" s="25"/>
      <c r="EI32" s="25"/>
      <c r="EJ32" s="25"/>
      <c r="EK32" s="25"/>
      <c r="EL32" s="25"/>
      <c r="EM32" s="25"/>
      <c r="EN32" s="25"/>
      <c r="EO32" s="25"/>
      <c r="EP32" s="25"/>
      <c r="EQ32" s="25"/>
      <c r="ER32" s="25"/>
      <c r="ES32" s="25"/>
      <c r="ET32" s="25"/>
      <c r="EU32" s="25"/>
      <c r="EV32" s="25"/>
      <c r="EW32" s="25"/>
      <c r="EX32" s="25"/>
      <c r="EY32" s="25"/>
      <c r="EZ32" s="25"/>
      <c r="FA32" s="25"/>
      <c r="FB32" s="25"/>
      <c r="FC32" s="25"/>
      <c r="FD32" s="25"/>
      <c r="FE32" s="25"/>
      <c r="FF32" s="25"/>
      <c r="FG32" s="25"/>
      <c r="FH32" s="25"/>
      <c r="FI32" s="25"/>
      <c r="FJ32" s="25"/>
      <c r="FK32" s="25"/>
      <c r="FL32" s="25"/>
      <c r="FM32" s="25"/>
      <c r="FN32" s="25"/>
      <c r="FO32" s="25"/>
      <c r="FP32" s="25"/>
      <c r="FQ32" s="25"/>
      <c r="FR32" s="25"/>
      <c r="FS32" s="25"/>
      <c r="FT32" s="25"/>
      <c r="FU32" s="25"/>
      <c r="FV32" s="25"/>
      <c r="FW32" s="25"/>
      <c r="FX32" s="25"/>
      <c r="FY32" s="25"/>
      <c r="FZ32" s="25"/>
      <c r="GA32" s="25"/>
      <c r="GB32" s="25"/>
      <c r="GC32" s="25"/>
      <c r="GD32" s="25"/>
      <c r="GE32" s="25"/>
      <c r="GF32" s="25"/>
      <c r="GG32" s="25"/>
      <c r="GH32" s="25"/>
      <c r="GI32" s="25"/>
      <c r="GJ32" s="25"/>
      <c r="GK32" s="25"/>
      <c r="GL32" s="25"/>
      <c r="GM32" s="25"/>
      <c r="GN32" s="25"/>
      <c r="GO32" s="25"/>
      <c r="GP32" s="25"/>
      <c r="GQ32" s="25"/>
      <c r="GR32" s="25"/>
      <c r="GS32" s="25"/>
      <c r="GT32" s="25"/>
      <c r="GU32" s="25"/>
      <c r="GV32" s="25"/>
      <c r="GW32" s="25"/>
      <c r="GX32" s="25"/>
      <c r="GY32" s="25"/>
      <c r="GZ32" s="25"/>
      <c r="HA32" s="25"/>
      <c r="HB32" s="25"/>
      <c r="HC32" s="25"/>
      <c r="HD32" s="25"/>
      <c r="HE32" s="25"/>
      <c r="HF32" s="25"/>
      <c r="HG32" s="25"/>
      <c r="HH32" s="25"/>
      <c r="HI32" s="25"/>
      <c r="HJ32" s="25"/>
      <c r="HK32" s="25"/>
      <c r="HL32" s="25"/>
      <c r="HM32" s="25"/>
      <c r="HN32" s="25"/>
      <c r="HO32" s="25"/>
      <c r="HP32" s="25"/>
      <c r="HQ32" s="25"/>
      <c r="HR32" s="25"/>
      <c r="HS32" s="25"/>
      <c r="HT32" s="25"/>
      <c r="HU32" s="25"/>
      <c r="HV32" s="25"/>
      <c r="HW32" s="25"/>
      <c r="HX32" s="25"/>
      <c r="HY32" s="25"/>
      <c r="HZ32" s="25"/>
      <c r="IA32" s="25"/>
      <c r="IB32" s="25"/>
      <c r="IC32" s="25"/>
      <c r="ID32" s="25"/>
      <c r="IE32" s="25"/>
      <c r="IF32" s="25"/>
      <c r="IG32" s="25"/>
      <c r="IH32" s="25"/>
      <c r="II32" s="25"/>
      <c r="IJ32" s="25"/>
      <c r="IK32" s="25"/>
      <c r="IL32" s="25"/>
      <c r="IM32" s="25"/>
      <c r="IN32" s="25"/>
      <c r="IO32" s="25"/>
      <c r="IP32" s="25"/>
      <c r="IQ32" s="25"/>
      <c r="IR32" s="25"/>
      <c r="IS32" s="25"/>
      <c r="IT32" s="25"/>
      <c r="IU32" s="25"/>
    </row>
    <row r="33" spans="1:255" s="95" customFormat="1" ht="42.75" x14ac:dyDescent="0.25">
      <c r="A33" s="47">
        <v>2</v>
      </c>
      <c r="B33" s="348" t="s">
        <v>31</v>
      </c>
      <c r="C33" s="348"/>
      <c r="D33" s="348"/>
      <c r="E33" s="348"/>
      <c r="F33" s="45"/>
      <c r="G33" s="334">
        <f>'Equipment List_Unadjusted'!G33*Indexes!Q6</f>
        <v>57.004405286343612</v>
      </c>
      <c r="H33" s="334">
        <f>'Equipment List_Unadjusted'!H33*Indexes!Q6</f>
        <v>71.255506607929519</v>
      </c>
      <c r="I33" s="33">
        <v>2003</v>
      </c>
      <c r="J33" s="334"/>
      <c r="K33" s="334"/>
      <c r="L33" s="33"/>
      <c r="M33" s="16" t="s">
        <v>420</v>
      </c>
      <c r="N33" s="275"/>
      <c r="O33" s="275"/>
      <c r="P33" s="275"/>
      <c r="Q33" s="27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c r="CA33" s="25"/>
      <c r="CB33" s="25"/>
      <c r="CC33" s="25"/>
      <c r="CD33" s="25"/>
      <c r="CE33" s="25"/>
      <c r="CF33" s="25"/>
      <c r="CG33" s="25"/>
      <c r="CH33" s="25"/>
      <c r="CI33" s="25"/>
      <c r="CJ33" s="25"/>
      <c r="CK33" s="25"/>
      <c r="CL33" s="25"/>
      <c r="CM33" s="25"/>
      <c r="CN33" s="25"/>
      <c r="CO33" s="25"/>
      <c r="CP33" s="25"/>
      <c r="CQ33" s="25"/>
      <c r="CR33" s="25"/>
      <c r="CS33" s="25"/>
      <c r="CT33" s="25"/>
      <c r="CU33" s="25"/>
      <c r="CV33" s="25"/>
      <c r="CW33" s="25"/>
      <c r="CX33" s="25"/>
      <c r="CY33" s="25"/>
      <c r="CZ33" s="25"/>
      <c r="DA33" s="25"/>
      <c r="DB33" s="25"/>
      <c r="DC33" s="25"/>
      <c r="DD33" s="25"/>
      <c r="DE33" s="25"/>
      <c r="DF33" s="25"/>
      <c r="DG33" s="25"/>
      <c r="DH33" s="25"/>
      <c r="DI33" s="25"/>
      <c r="DJ33" s="25"/>
      <c r="DK33" s="25"/>
      <c r="DL33" s="25"/>
      <c r="DM33" s="25"/>
      <c r="DN33" s="25"/>
      <c r="DO33" s="25"/>
      <c r="DP33" s="25"/>
      <c r="DQ33" s="25"/>
      <c r="DR33" s="25"/>
      <c r="DS33" s="25"/>
      <c r="DT33" s="25"/>
      <c r="DU33" s="25"/>
      <c r="DV33" s="25"/>
      <c r="DW33" s="25"/>
      <c r="DX33" s="25"/>
      <c r="DY33" s="25"/>
      <c r="DZ33" s="25"/>
      <c r="EA33" s="25"/>
      <c r="EB33" s="25"/>
      <c r="EC33" s="25"/>
      <c r="ED33" s="25"/>
      <c r="EE33" s="25"/>
      <c r="EF33" s="25"/>
      <c r="EG33" s="25"/>
      <c r="EH33" s="25"/>
      <c r="EI33" s="25"/>
      <c r="EJ33" s="25"/>
      <c r="EK33" s="25"/>
      <c r="EL33" s="25"/>
      <c r="EM33" s="25"/>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25"/>
      <c r="FX33" s="25"/>
      <c r="FY33" s="25"/>
      <c r="FZ33" s="25"/>
      <c r="GA33" s="25"/>
      <c r="GB33" s="25"/>
      <c r="GC33" s="25"/>
      <c r="GD33" s="25"/>
      <c r="GE33" s="25"/>
      <c r="GF33" s="25"/>
      <c r="GG33" s="25"/>
      <c r="GH33" s="25"/>
      <c r="GI33" s="25"/>
      <c r="GJ33" s="25"/>
      <c r="GK33" s="25"/>
      <c r="GL33" s="25"/>
      <c r="GM33" s="25"/>
      <c r="GN33" s="25"/>
      <c r="GO33" s="25"/>
      <c r="GP33" s="25"/>
      <c r="GQ33" s="25"/>
      <c r="GR33" s="25"/>
      <c r="GS33" s="25"/>
      <c r="GT33" s="25"/>
      <c r="GU33" s="25"/>
      <c r="GV33" s="25"/>
      <c r="GW33" s="25"/>
      <c r="GX33" s="25"/>
      <c r="GY33" s="25"/>
      <c r="GZ33" s="25"/>
      <c r="HA33" s="25"/>
      <c r="HB33" s="25"/>
      <c r="HC33" s="25"/>
      <c r="HD33" s="25"/>
      <c r="HE33" s="25"/>
      <c r="HF33" s="25"/>
      <c r="HG33" s="25"/>
      <c r="HH33" s="25"/>
      <c r="HI33" s="25"/>
      <c r="HJ33" s="25"/>
      <c r="HK33" s="25"/>
      <c r="HL33" s="25"/>
      <c r="HM33" s="25"/>
      <c r="HN33" s="25"/>
      <c r="HO33" s="25"/>
      <c r="HP33" s="25"/>
      <c r="HQ33" s="25"/>
      <c r="HR33" s="25"/>
      <c r="HS33" s="25"/>
      <c r="HT33" s="25"/>
      <c r="HU33" s="25"/>
      <c r="HV33" s="25"/>
      <c r="HW33" s="25"/>
      <c r="HX33" s="25"/>
      <c r="HY33" s="25"/>
      <c r="HZ33" s="25"/>
      <c r="IA33" s="25"/>
      <c r="IB33" s="25"/>
      <c r="IC33" s="25"/>
      <c r="ID33" s="25"/>
      <c r="IE33" s="25"/>
      <c r="IF33" s="25"/>
      <c r="IG33" s="25"/>
      <c r="IH33" s="25"/>
      <c r="II33" s="25"/>
      <c r="IJ33" s="25"/>
      <c r="IK33" s="25"/>
      <c r="IL33" s="25"/>
      <c r="IM33" s="25"/>
      <c r="IN33" s="25"/>
      <c r="IO33" s="25"/>
      <c r="IP33" s="25"/>
      <c r="IQ33" s="25"/>
      <c r="IR33" s="25"/>
      <c r="IS33" s="25"/>
      <c r="IT33" s="25"/>
      <c r="IU33" s="25"/>
    </row>
    <row r="34" spans="1:255" s="95" customFormat="1" ht="30" customHeight="1" x14ac:dyDescent="0.25">
      <c r="A34" s="47">
        <v>2</v>
      </c>
      <c r="B34" s="347" t="s">
        <v>412</v>
      </c>
      <c r="C34" s="347"/>
      <c r="D34" s="347"/>
      <c r="E34" s="347"/>
      <c r="F34" s="45">
        <v>10</v>
      </c>
      <c r="G34" s="382">
        <f>'Equipment List_Unadjusted'!G34:H34*Indexes!M6</f>
        <v>12.402555910543132</v>
      </c>
      <c r="H34" s="382"/>
      <c r="I34" s="33">
        <v>2001</v>
      </c>
      <c r="J34" s="382">
        <f>'Equipment List_Unadjusted'!F34:L34*Indexes!M6</f>
        <v>6.8903088391906286E-2</v>
      </c>
      <c r="K34" s="382"/>
      <c r="L34" s="33">
        <v>2001</v>
      </c>
      <c r="M34" s="14" t="s">
        <v>413</v>
      </c>
      <c r="N34" s="275"/>
      <c r="O34" s="275"/>
      <c r="P34" s="275"/>
      <c r="Q34" s="27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c r="CA34" s="25"/>
      <c r="CB34" s="25"/>
      <c r="CC34" s="25"/>
      <c r="CD34" s="25"/>
      <c r="CE34" s="25"/>
      <c r="CF34" s="25"/>
      <c r="CG34" s="25"/>
      <c r="CH34" s="25"/>
      <c r="CI34" s="25"/>
      <c r="CJ34" s="25"/>
      <c r="CK34" s="25"/>
      <c r="CL34" s="25"/>
      <c r="CM34" s="25"/>
      <c r="CN34" s="25"/>
      <c r="CO34" s="25"/>
      <c r="CP34" s="25"/>
      <c r="CQ34" s="25"/>
      <c r="CR34" s="25"/>
      <c r="CS34" s="25"/>
      <c r="CT34" s="25"/>
      <c r="CU34" s="25"/>
      <c r="CV34" s="25"/>
      <c r="CW34" s="25"/>
      <c r="CX34" s="25"/>
      <c r="CY34" s="25"/>
      <c r="CZ34" s="25"/>
      <c r="DA34" s="25"/>
      <c r="DB34" s="25"/>
      <c r="DC34" s="25"/>
      <c r="DD34" s="25"/>
      <c r="DE34" s="25"/>
      <c r="DF34" s="25"/>
      <c r="DG34" s="25"/>
      <c r="DH34" s="25"/>
      <c r="DI34" s="25"/>
      <c r="DJ34" s="25"/>
      <c r="DK34" s="25"/>
      <c r="DL34" s="25"/>
      <c r="DM34" s="25"/>
      <c r="DN34" s="25"/>
      <c r="DO34" s="25"/>
      <c r="DP34" s="25"/>
      <c r="DQ34" s="25"/>
      <c r="DR34" s="25"/>
      <c r="DS34" s="25"/>
      <c r="DT34" s="25"/>
      <c r="DU34" s="25"/>
      <c r="DV34" s="25"/>
      <c r="DW34" s="25"/>
      <c r="DX34" s="25"/>
      <c r="DY34" s="25"/>
      <c r="DZ34" s="25"/>
      <c r="EA34" s="25"/>
      <c r="EB34" s="25"/>
      <c r="EC34" s="25"/>
      <c r="ED34" s="25"/>
      <c r="EE34" s="25"/>
      <c r="EF34" s="25"/>
      <c r="EG34" s="25"/>
      <c r="EH34" s="25"/>
      <c r="EI34" s="25"/>
      <c r="EJ34" s="25"/>
      <c r="EK34" s="25"/>
      <c r="EL34" s="25"/>
      <c r="EM34" s="25"/>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25"/>
      <c r="FX34" s="25"/>
      <c r="FY34" s="25"/>
      <c r="FZ34" s="25"/>
      <c r="GA34" s="25"/>
      <c r="GB34" s="25"/>
      <c r="GC34" s="25"/>
      <c r="GD34" s="25"/>
      <c r="GE34" s="25"/>
      <c r="GF34" s="25"/>
      <c r="GG34" s="25"/>
      <c r="GH34" s="25"/>
      <c r="GI34" s="25"/>
      <c r="GJ34" s="25"/>
      <c r="GK34" s="25"/>
      <c r="GL34" s="25"/>
      <c r="GM34" s="25"/>
      <c r="GN34" s="25"/>
      <c r="GO34" s="25"/>
      <c r="GP34" s="25"/>
      <c r="GQ34" s="25"/>
      <c r="GR34" s="25"/>
      <c r="GS34" s="25"/>
      <c r="GT34" s="25"/>
      <c r="GU34" s="25"/>
      <c r="GV34" s="25"/>
      <c r="GW34" s="25"/>
      <c r="GX34" s="25"/>
      <c r="GY34" s="25"/>
      <c r="GZ34" s="25"/>
      <c r="HA34" s="25"/>
      <c r="HB34" s="25"/>
      <c r="HC34" s="25"/>
      <c r="HD34" s="25"/>
      <c r="HE34" s="25"/>
      <c r="HF34" s="25"/>
      <c r="HG34" s="25"/>
      <c r="HH34" s="25"/>
      <c r="HI34" s="25"/>
      <c r="HJ34" s="25"/>
      <c r="HK34" s="25"/>
      <c r="HL34" s="25"/>
      <c r="HM34" s="25"/>
      <c r="HN34" s="25"/>
      <c r="HO34" s="25"/>
      <c r="HP34" s="25"/>
      <c r="HQ34" s="25"/>
      <c r="HR34" s="25"/>
      <c r="HS34" s="25"/>
      <c r="HT34" s="25"/>
      <c r="HU34" s="25"/>
      <c r="HV34" s="25"/>
      <c r="HW34" s="25"/>
      <c r="HX34" s="25"/>
      <c r="HY34" s="25"/>
      <c r="HZ34" s="25"/>
      <c r="IA34" s="25"/>
      <c r="IB34" s="25"/>
      <c r="IC34" s="25"/>
      <c r="ID34" s="25"/>
      <c r="IE34" s="25"/>
      <c r="IF34" s="25"/>
      <c r="IG34" s="25"/>
      <c r="IH34" s="25"/>
      <c r="II34" s="25"/>
      <c r="IJ34" s="25"/>
      <c r="IK34" s="25"/>
      <c r="IL34" s="25"/>
      <c r="IM34" s="25"/>
      <c r="IN34" s="25"/>
      <c r="IO34" s="25"/>
      <c r="IP34" s="25"/>
      <c r="IQ34" s="25"/>
      <c r="IR34" s="25"/>
      <c r="IS34" s="25"/>
      <c r="IT34" s="25"/>
      <c r="IU34" s="25"/>
    </row>
    <row r="35" spans="1:255" s="95" customFormat="1" ht="15" x14ac:dyDescent="0.25">
      <c r="A35" s="47">
        <v>2</v>
      </c>
      <c r="B35" s="347" t="s">
        <v>411</v>
      </c>
      <c r="C35" s="347"/>
      <c r="D35" s="347"/>
      <c r="E35" s="347"/>
      <c r="F35" s="45">
        <v>10</v>
      </c>
      <c r="G35" s="334">
        <f>'Equipment List_Unadjusted'!G35*Indexes!AG6</f>
        <v>5.3852095808383238</v>
      </c>
      <c r="H35" s="334">
        <f>'Equipment List_Unadjusted'!H35*Indexes!U6</f>
        <v>9.6678160919540232</v>
      </c>
      <c r="I35" s="33">
        <v>2019</v>
      </c>
      <c r="J35" s="334">
        <f>'Equipment List_Unadjusted'!J35*Indexes!U6</f>
        <v>7.4367816091954031E-2</v>
      </c>
      <c r="K35" s="334">
        <f>'Equipment List_Unadjusted'!K35*Indexes!U6</f>
        <v>0.43133333333333335</v>
      </c>
      <c r="L35" s="33">
        <v>2005</v>
      </c>
      <c r="M35" s="14" t="s">
        <v>32</v>
      </c>
      <c r="N35" s="275"/>
      <c r="O35" s="275"/>
      <c r="P35" s="275"/>
      <c r="Q35" s="27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c r="CA35" s="25"/>
      <c r="CB35" s="25"/>
      <c r="CC35" s="25"/>
      <c r="CD35" s="25"/>
      <c r="CE35" s="25"/>
      <c r="CF35" s="25"/>
      <c r="CG35" s="25"/>
      <c r="CH35" s="25"/>
      <c r="CI35" s="25"/>
      <c r="CJ35" s="25"/>
      <c r="CK35" s="25"/>
      <c r="CL35" s="25"/>
      <c r="CM35" s="25"/>
      <c r="CN35" s="25"/>
      <c r="CO35" s="25"/>
      <c r="CP35" s="25"/>
      <c r="CQ35" s="25"/>
      <c r="CR35" s="25"/>
      <c r="CS35" s="25"/>
      <c r="CT35" s="25"/>
      <c r="CU35" s="25"/>
      <c r="CV35" s="25"/>
      <c r="CW35" s="25"/>
      <c r="CX35" s="25"/>
      <c r="CY35" s="25"/>
      <c r="CZ35" s="25"/>
      <c r="DA35" s="25"/>
      <c r="DB35" s="25"/>
      <c r="DC35" s="25"/>
      <c r="DD35" s="25"/>
      <c r="DE35" s="25"/>
      <c r="DF35" s="25"/>
      <c r="DG35" s="25"/>
      <c r="DH35" s="25"/>
      <c r="DI35" s="25"/>
      <c r="DJ35" s="25"/>
      <c r="DK35" s="25"/>
      <c r="DL35" s="25"/>
      <c r="DM35" s="25"/>
      <c r="DN35" s="25"/>
      <c r="DO35" s="25"/>
      <c r="DP35" s="25"/>
      <c r="DQ35" s="25"/>
      <c r="DR35" s="25"/>
      <c r="DS35" s="25"/>
      <c r="DT35" s="25"/>
      <c r="DU35" s="25"/>
      <c r="DV35" s="25"/>
      <c r="DW35" s="25"/>
      <c r="DX35" s="25"/>
      <c r="DY35" s="25"/>
      <c r="DZ35" s="25"/>
      <c r="EA35" s="25"/>
      <c r="EB35" s="25"/>
      <c r="EC35" s="25"/>
      <c r="ED35" s="25"/>
      <c r="EE35" s="25"/>
      <c r="EF35" s="25"/>
      <c r="EG35" s="25"/>
      <c r="EH35" s="25"/>
      <c r="EI35" s="25"/>
      <c r="EJ35" s="25"/>
      <c r="EK35" s="25"/>
      <c r="EL35" s="25"/>
      <c r="EM35" s="25"/>
      <c r="EN35" s="25"/>
      <c r="EO35" s="25"/>
      <c r="EP35" s="25"/>
      <c r="EQ35" s="25"/>
      <c r="ER35" s="25"/>
      <c r="ES35" s="25"/>
      <c r="ET35" s="25"/>
      <c r="EU35" s="25"/>
      <c r="EV35" s="25"/>
      <c r="EW35" s="25"/>
      <c r="EX35" s="25"/>
      <c r="EY35" s="25"/>
      <c r="EZ35" s="25"/>
      <c r="FA35" s="25"/>
      <c r="FB35" s="25"/>
      <c r="FC35" s="25"/>
      <c r="FD35" s="25"/>
      <c r="FE35" s="25"/>
      <c r="FF35" s="25"/>
      <c r="FG35" s="25"/>
      <c r="FH35" s="25"/>
      <c r="FI35" s="25"/>
      <c r="FJ35" s="25"/>
      <c r="FK35" s="25"/>
      <c r="FL35" s="25"/>
      <c r="FM35" s="25"/>
      <c r="FN35" s="25"/>
      <c r="FO35" s="25"/>
      <c r="FP35" s="25"/>
      <c r="FQ35" s="25"/>
      <c r="FR35" s="25"/>
      <c r="FS35" s="25"/>
      <c r="FT35" s="25"/>
      <c r="FU35" s="25"/>
      <c r="FV35" s="25"/>
      <c r="FW35" s="25"/>
      <c r="FX35" s="25"/>
      <c r="FY35" s="25"/>
      <c r="FZ35" s="25"/>
      <c r="GA35" s="25"/>
      <c r="GB35" s="25"/>
      <c r="GC35" s="25"/>
      <c r="GD35" s="25"/>
      <c r="GE35" s="25"/>
      <c r="GF35" s="25"/>
      <c r="GG35" s="25"/>
      <c r="GH35" s="25"/>
      <c r="GI35" s="25"/>
      <c r="GJ35" s="25"/>
      <c r="GK35" s="25"/>
      <c r="GL35" s="25"/>
      <c r="GM35" s="25"/>
      <c r="GN35" s="25"/>
      <c r="GO35" s="25"/>
      <c r="GP35" s="25"/>
      <c r="GQ35" s="25"/>
      <c r="GR35" s="25"/>
      <c r="GS35" s="25"/>
      <c r="GT35" s="25"/>
      <c r="GU35" s="25"/>
      <c r="GV35" s="25"/>
      <c r="GW35" s="25"/>
      <c r="GX35" s="25"/>
      <c r="GY35" s="25"/>
      <c r="GZ35" s="25"/>
      <c r="HA35" s="25"/>
      <c r="HB35" s="25"/>
      <c r="HC35" s="25"/>
      <c r="HD35" s="25"/>
      <c r="HE35" s="25"/>
      <c r="HF35" s="25"/>
      <c r="HG35" s="25"/>
      <c r="HH35" s="25"/>
      <c r="HI35" s="25"/>
      <c r="HJ35" s="25"/>
      <c r="HK35" s="25"/>
      <c r="HL35" s="25"/>
      <c r="HM35" s="25"/>
      <c r="HN35" s="25"/>
      <c r="HO35" s="25"/>
      <c r="HP35" s="25"/>
      <c r="HQ35" s="25"/>
      <c r="HR35" s="25"/>
      <c r="HS35" s="25"/>
      <c r="HT35" s="25"/>
      <c r="HU35" s="25"/>
      <c r="HV35" s="25"/>
      <c r="HW35" s="25"/>
      <c r="HX35" s="25"/>
      <c r="HY35" s="25"/>
      <c r="HZ35" s="25"/>
      <c r="IA35" s="25"/>
      <c r="IB35" s="25"/>
      <c r="IC35" s="25"/>
      <c r="ID35" s="25"/>
      <c r="IE35" s="25"/>
      <c r="IF35" s="25"/>
      <c r="IG35" s="25"/>
      <c r="IH35" s="25"/>
      <c r="II35" s="25"/>
      <c r="IJ35" s="25"/>
      <c r="IK35" s="25"/>
      <c r="IL35" s="25"/>
      <c r="IM35" s="25"/>
      <c r="IN35" s="25"/>
      <c r="IO35" s="25"/>
      <c r="IP35" s="25"/>
      <c r="IQ35" s="25"/>
      <c r="IR35" s="25"/>
      <c r="IS35" s="25"/>
      <c r="IT35" s="25"/>
      <c r="IU35" s="25"/>
    </row>
    <row r="36" spans="1:255" s="95" customFormat="1" ht="71.25" x14ac:dyDescent="0.25">
      <c r="A36" s="47">
        <v>2</v>
      </c>
      <c r="B36" s="348" t="s">
        <v>33</v>
      </c>
      <c r="C36" s="348"/>
      <c r="D36" s="348"/>
      <c r="E36" s="348"/>
      <c r="F36" s="45"/>
      <c r="G36" s="334">
        <f>'Equipment List_Unadjusted'!G36*Indexes!M6</f>
        <v>51.677316293929714</v>
      </c>
      <c r="H36" s="334">
        <f>'Equipment List_Unadjusted'!H36*Indexes!M6</f>
        <v>93.708200212992551</v>
      </c>
      <c r="I36" s="33">
        <v>2001</v>
      </c>
      <c r="J36" s="382">
        <f>'Equipment List_Unadjusted'!G36:L36*Indexes!M6</f>
        <v>41.341853035143771</v>
      </c>
      <c r="K36" s="382"/>
      <c r="L36" s="33">
        <v>2001</v>
      </c>
      <c r="M36" s="55" t="s">
        <v>560</v>
      </c>
      <c r="N36" s="275"/>
      <c r="O36" s="275"/>
      <c r="P36" s="275"/>
      <c r="Q36" s="27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c r="CA36" s="25"/>
      <c r="CB36" s="25"/>
      <c r="CC36" s="25"/>
      <c r="CD36" s="25"/>
      <c r="CE36" s="25"/>
      <c r="CF36" s="25"/>
      <c r="CG36" s="25"/>
      <c r="CH36" s="25"/>
      <c r="CI36" s="25"/>
      <c r="CJ36" s="25"/>
      <c r="CK36" s="25"/>
      <c r="CL36" s="25"/>
      <c r="CM36" s="25"/>
      <c r="CN36" s="25"/>
      <c r="CO36" s="25"/>
      <c r="CP36" s="25"/>
      <c r="CQ36" s="25"/>
      <c r="CR36" s="25"/>
      <c r="CS36" s="25"/>
      <c r="CT36" s="25"/>
      <c r="CU36" s="25"/>
      <c r="CV36" s="25"/>
      <c r="CW36" s="25"/>
      <c r="CX36" s="25"/>
      <c r="CY36" s="25"/>
      <c r="CZ36" s="25"/>
      <c r="DA36" s="25"/>
      <c r="DB36" s="25"/>
      <c r="DC36" s="25"/>
      <c r="DD36" s="25"/>
      <c r="DE36" s="25"/>
      <c r="DF36" s="25"/>
      <c r="DG36" s="25"/>
      <c r="DH36" s="25"/>
      <c r="DI36" s="25"/>
      <c r="DJ36" s="25"/>
      <c r="DK36" s="25"/>
      <c r="DL36" s="25"/>
      <c r="DM36" s="25"/>
      <c r="DN36" s="25"/>
      <c r="DO36" s="25"/>
      <c r="DP36" s="25"/>
      <c r="DQ36" s="25"/>
      <c r="DR36" s="25"/>
      <c r="DS36" s="25"/>
      <c r="DT36" s="25"/>
      <c r="DU36" s="25"/>
      <c r="DV36" s="25"/>
      <c r="DW36" s="25"/>
      <c r="DX36" s="25"/>
      <c r="DY36" s="25"/>
      <c r="DZ36" s="25"/>
      <c r="EA36" s="25"/>
      <c r="EB36" s="25"/>
      <c r="EC36" s="25"/>
      <c r="ED36" s="25"/>
      <c r="EE36" s="25"/>
      <c r="EF36" s="25"/>
      <c r="EG36" s="25"/>
      <c r="EH36" s="25"/>
      <c r="EI36" s="25"/>
      <c r="EJ36" s="25"/>
      <c r="EK36" s="25"/>
      <c r="EL36" s="25"/>
      <c r="EM36" s="25"/>
      <c r="EN36" s="25"/>
      <c r="EO36" s="25"/>
      <c r="EP36" s="25"/>
      <c r="EQ36" s="25"/>
      <c r="ER36" s="25"/>
      <c r="ES36" s="25"/>
      <c r="ET36" s="25"/>
      <c r="EU36" s="25"/>
      <c r="EV36" s="25"/>
      <c r="EW36" s="25"/>
      <c r="EX36" s="25"/>
      <c r="EY36" s="25"/>
      <c r="EZ36" s="25"/>
      <c r="FA36" s="25"/>
      <c r="FB36" s="25"/>
      <c r="FC36" s="25"/>
      <c r="FD36" s="25"/>
      <c r="FE36" s="25"/>
      <c r="FF36" s="25"/>
      <c r="FG36" s="25"/>
      <c r="FH36" s="25"/>
      <c r="FI36" s="25"/>
      <c r="FJ36" s="25"/>
      <c r="FK36" s="25"/>
      <c r="FL36" s="25"/>
      <c r="FM36" s="25"/>
      <c r="FN36" s="25"/>
      <c r="FO36" s="25"/>
      <c r="FP36" s="25"/>
      <c r="FQ36" s="25"/>
      <c r="FR36" s="25"/>
      <c r="FS36" s="25"/>
      <c r="FT36" s="25"/>
      <c r="FU36" s="25"/>
      <c r="FV36" s="25"/>
      <c r="FW36" s="25"/>
      <c r="FX36" s="25"/>
      <c r="FY36" s="25"/>
      <c r="FZ36" s="25"/>
      <c r="GA36" s="25"/>
      <c r="GB36" s="25"/>
      <c r="GC36" s="25"/>
      <c r="GD36" s="25"/>
      <c r="GE36" s="25"/>
      <c r="GF36" s="25"/>
      <c r="GG36" s="25"/>
      <c r="GH36" s="25"/>
      <c r="GI36" s="25"/>
      <c r="GJ36" s="25"/>
      <c r="GK36" s="25"/>
      <c r="GL36" s="25"/>
      <c r="GM36" s="25"/>
      <c r="GN36" s="25"/>
      <c r="GO36" s="25"/>
      <c r="GP36" s="25"/>
      <c r="GQ36" s="25"/>
      <c r="GR36" s="25"/>
      <c r="GS36" s="25"/>
      <c r="GT36" s="25"/>
      <c r="GU36" s="25"/>
      <c r="GV36" s="25"/>
      <c r="GW36" s="25"/>
      <c r="GX36" s="25"/>
      <c r="GY36" s="25"/>
      <c r="GZ36" s="25"/>
      <c r="HA36" s="25"/>
      <c r="HB36" s="25"/>
      <c r="HC36" s="25"/>
      <c r="HD36" s="25"/>
      <c r="HE36" s="25"/>
      <c r="HF36" s="25"/>
      <c r="HG36" s="25"/>
      <c r="HH36" s="25"/>
      <c r="HI36" s="25"/>
      <c r="HJ36" s="25"/>
      <c r="HK36" s="25"/>
      <c r="HL36" s="25"/>
      <c r="HM36" s="25"/>
      <c r="HN36" s="25"/>
      <c r="HO36" s="25"/>
      <c r="HP36" s="25"/>
      <c r="HQ36" s="25"/>
      <c r="HR36" s="25"/>
      <c r="HS36" s="25"/>
      <c r="HT36" s="25"/>
      <c r="HU36" s="25"/>
      <c r="HV36" s="25"/>
      <c r="HW36" s="25"/>
      <c r="HX36" s="25"/>
      <c r="HY36" s="25"/>
      <c r="HZ36" s="25"/>
      <c r="IA36" s="25"/>
      <c r="IB36" s="25"/>
      <c r="IC36" s="25"/>
      <c r="ID36" s="25"/>
      <c r="IE36" s="25"/>
      <c r="IF36" s="25"/>
      <c r="IG36" s="25"/>
      <c r="IH36" s="25"/>
      <c r="II36" s="25"/>
      <c r="IJ36" s="25"/>
      <c r="IK36" s="25"/>
      <c r="IL36" s="25"/>
      <c r="IM36" s="25"/>
      <c r="IN36" s="25"/>
      <c r="IO36" s="25"/>
      <c r="IP36" s="25"/>
      <c r="IQ36" s="25"/>
      <c r="IR36" s="25"/>
      <c r="IS36" s="25"/>
      <c r="IT36" s="25"/>
      <c r="IU36" s="25"/>
    </row>
    <row r="37" spans="1:255" s="65" customFormat="1" x14ac:dyDescent="0.25">
      <c r="A37" s="317"/>
      <c r="B37" s="309" t="s">
        <v>34</v>
      </c>
      <c r="C37" s="309"/>
      <c r="D37" s="309"/>
      <c r="E37" s="309"/>
      <c r="F37" s="314"/>
      <c r="G37" s="305"/>
      <c r="H37" s="305"/>
      <c r="I37" s="315"/>
      <c r="J37" s="305"/>
      <c r="K37" s="305"/>
      <c r="L37" s="315"/>
      <c r="M37" s="316"/>
      <c r="N37" s="274"/>
      <c r="O37" s="274"/>
      <c r="P37" s="274"/>
      <c r="Q37" s="274"/>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row>
    <row r="38" spans="1:255" s="95" customFormat="1" ht="57" x14ac:dyDescent="0.25">
      <c r="A38" s="96">
        <v>2</v>
      </c>
      <c r="B38" s="348" t="s">
        <v>428</v>
      </c>
      <c r="C38" s="348"/>
      <c r="D38" s="348"/>
      <c r="E38" s="348"/>
      <c r="F38" s="45">
        <v>12</v>
      </c>
      <c r="G38" s="334">
        <f>'Equipment List_Unadjusted'!G38*Indexes!I6</f>
        <v>32.942973523421585</v>
      </c>
      <c r="H38" s="334">
        <f>'Equipment List_Unadjusted'!H38*Indexes!I6</f>
        <v>326.13543788187371</v>
      </c>
      <c r="I38" s="33">
        <v>1999</v>
      </c>
      <c r="J38" s="334">
        <f>'Equipment List_Unadjusted'!J38*Indexes!I6</f>
        <v>0.98828920570264756</v>
      </c>
      <c r="K38" s="334">
        <f>'Equipment List_Unadjusted'!K38*Indexes!I6</f>
        <v>19.436354378818738</v>
      </c>
      <c r="L38" s="33">
        <v>1999</v>
      </c>
      <c r="M38" s="55" t="s">
        <v>429</v>
      </c>
      <c r="N38" s="275"/>
      <c r="O38" s="275"/>
      <c r="P38" s="275"/>
      <c r="Q38" s="27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c r="CA38" s="25"/>
      <c r="CB38" s="25"/>
      <c r="CC38" s="25"/>
      <c r="CD38" s="25"/>
      <c r="CE38" s="25"/>
      <c r="CF38" s="25"/>
      <c r="CG38" s="25"/>
      <c r="CH38" s="25"/>
      <c r="CI38" s="25"/>
      <c r="CJ38" s="25"/>
      <c r="CK38" s="25"/>
      <c r="CL38" s="25"/>
      <c r="CM38" s="25"/>
      <c r="CN38" s="25"/>
      <c r="CO38" s="25"/>
      <c r="CP38" s="25"/>
      <c r="CQ38" s="25"/>
      <c r="CR38" s="25"/>
      <c r="CS38" s="25"/>
      <c r="CT38" s="25"/>
      <c r="CU38" s="25"/>
      <c r="CV38" s="25"/>
      <c r="CW38" s="25"/>
      <c r="CX38" s="25"/>
      <c r="CY38" s="25"/>
      <c r="CZ38" s="25"/>
      <c r="DA38" s="25"/>
      <c r="DB38" s="25"/>
      <c r="DC38" s="25"/>
      <c r="DD38" s="25"/>
      <c r="DE38" s="25"/>
      <c r="DF38" s="2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25"/>
      <c r="GM38" s="25"/>
      <c r="GN38" s="25"/>
      <c r="GO38" s="25"/>
      <c r="GP38" s="25"/>
      <c r="GQ38" s="25"/>
      <c r="GR38" s="25"/>
      <c r="GS38" s="25"/>
      <c r="GT38" s="25"/>
      <c r="GU38" s="25"/>
      <c r="GV38" s="25"/>
      <c r="GW38" s="25"/>
      <c r="GX38" s="25"/>
      <c r="GY38" s="25"/>
      <c r="GZ38" s="25"/>
      <c r="HA38" s="25"/>
      <c r="HB38" s="25"/>
      <c r="HC38" s="25"/>
      <c r="HD38" s="25"/>
      <c r="HE38" s="25"/>
      <c r="HF38" s="25"/>
      <c r="HG38" s="25"/>
      <c r="HH38" s="25"/>
      <c r="HI38" s="25"/>
      <c r="HJ38" s="25"/>
      <c r="HK38" s="25"/>
      <c r="HL38" s="25"/>
      <c r="HM38" s="25"/>
      <c r="HN38" s="25"/>
      <c r="HO38" s="25"/>
      <c r="HP38" s="25"/>
      <c r="HQ38" s="25"/>
      <c r="HR38" s="25"/>
      <c r="HS38" s="25"/>
      <c r="HT38" s="25"/>
      <c r="HU38" s="25"/>
      <c r="HV38" s="25"/>
      <c r="HW38" s="25"/>
      <c r="HX38" s="25"/>
      <c r="HY38" s="25"/>
      <c r="HZ38" s="25"/>
      <c r="IA38" s="25"/>
      <c r="IB38" s="25"/>
      <c r="IC38" s="25"/>
      <c r="ID38" s="25"/>
      <c r="IE38" s="25"/>
      <c r="IF38" s="25"/>
      <c r="IG38" s="25"/>
      <c r="IH38" s="25"/>
      <c r="II38" s="25"/>
      <c r="IJ38" s="25"/>
      <c r="IK38" s="25"/>
      <c r="IL38" s="25"/>
      <c r="IM38" s="25"/>
      <c r="IN38" s="25"/>
      <c r="IO38" s="25"/>
      <c r="IP38" s="25"/>
      <c r="IQ38" s="25"/>
      <c r="IR38" s="25"/>
      <c r="IS38" s="25"/>
      <c r="IT38" s="25"/>
      <c r="IU38" s="25"/>
    </row>
    <row r="39" spans="1:255" s="95" customFormat="1" ht="42.75" x14ac:dyDescent="0.25">
      <c r="A39" s="47">
        <v>2</v>
      </c>
      <c r="B39" s="348" t="s">
        <v>426</v>
      </c>
      <c r="C39" s="348"/>
      <c r="D39" s="348"/>
      <c r="E39" s="348"/>
      <c r="F39" s="45">
        <v>12</v>
      </c>
      <c r="G39" s="382">
        <f>'Equipment List_Unadjusted'!G39:H39*Indexes!G6</f>
        <v>16.175000000000001</v>
      </c>
      <c r="H39" s="382"/>
      <c r="I39" s="33">
        <v>1998</v>
      </c>
      <c r="J39" s="382">
        <f>'Equipment List_Unadjusted'!F39:L39*Indexes!G6</f>
        <v>1.294</v>
      </c>
      <c r="K39" s="382"/>
      <c r="L39" s="33">
        <v>1998</v>
      </c>
      <c r="M39" s="55" t="s">
        <v>562</v>
      </c>
      <c r="N39" s="275"/>
      <c r="O39" s="275"/>
      <c r="P39" s="275"/>
      <c r="Q39" s="27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row>
    <row r="40" spans="1:255" s="95" customFormat="1" ht="15" x14ac:dyDescent="0.25">
      <c r="A40" s="47">
        <v>2</v>
      </c>
      <c r="B40" s="348" t="s">
        <v>35</v>
      </c>
      <c r="C40" s="348"/>
      <c r="D40" s="348"/>
      <c r="E40" s="348"/>
      <c r="F40" s="45">
        <v>20</v>
      </c>
      <c r="G40" s="334">
        <f>'Equipment List_Unadjusted'!G40*Indexes!E6</f>
        <v>3.417253521126761</v>
      </c>
      <c r="H40" s="334">
        <f>'Equipment List_Unadjusted'!H40*Indexes!E6</f>
        <v>4.5563380281690149</v>
      </c>
      <c r="I40" s="33">
        <v>1995</v>
      </c>
      <c r="J40" s="334">
        <f>'Equipment List_Unadjusted'!J40*Indexes!E6</f>
        <v>0.34172535211267613</v>
      </c>
      <c r="K40" s="334">
        <f>'Equipment List_Unadjusted'!K40*Indexes!E6</f>
        <v>0.45563380281690152</v>
      </c>
      <c r="L40" s="33">
        <v>1995</v>
      </c>
      <c r="M40" s="14" t="s">
        <v>36</v>
      </c>
      <c r="N40" s="275"/>
      <c r="O40" s="275"/>
      <c r="P40" s="275"/>
      <c r="Q40" s="27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row>
    <row r="41" spans="1:255" s="95" customFormat="1" ht="15" x14ac:dyDescent="0.25">
      <c r="A41" s="48">
        <v>2</v>
      </c>
      <c r="B41" s="348" t="s">
        <v>37</v>
      </c>
      <c r="C41" s="348"/>
      <c r="D41" s="348"/>
      <c r="E41" s="348"/>
      <c r="F41" s="45">
        <v>20</v>
      </c>
      <c r="G41" s="334">
        <f>'Equipment List_Unadjusted'!G41*Indexes!E6</f>
        <v>56.954225352112687</v>
      </c>
      <c r="H41" s="334">
        <f>'Equipment List_Unadjusted'!H41*Indexes!E6</f>
        <v>85.431338028169023</v>
      </c>
      <c r="I41" s="33">
        <v>1995</v>
      </c>
      <c r="J41" s="334">
        <f>'Equipment List_Unadjusted'!J41*Indexes!E6</f>
        <v>1.1390845070422537</v>
      </c>
      <c r="K41" s="334">
        <f>'Equipment List_Unadjusted'!K41*Indexes!E6</f>
        <v>1.7086267605633805</v>
      </c>
      <c r="L41" s="33">
        <v>1995</v>
      </c>
      <c r="M41" s="14" t="s">
        <v>38</v>
      </c>
      <c r="N41" s="275"/>
      <c r="O41" s="275"/>
      <c r="P41" s="275"/>
      <c r="Q41" s="27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row>
    <row r="42" spans="1:255" s="95" customFormat="1" ht="15" x14ac:dyDescent="0.25">
      <c r="A42" s="47">
        <v>2</v>
      </c>
      <c r="B42" s="348" t="s">
        <v>39</v>
      </c>
      <c r="C42" s="348"/>
      <c r="D42" s="348"/>
      <c r="E42" s="348"/>
      <c r="F42" s="45">
        <v>20</v>
      </c>
      <c r="G42" s="334">
        <f>'Equipment List_Unadjusted'!G42*Indexes!U6</f>
        <v>17.104597701149427</v>
      </c>
      <c r="H42" s="334">
        <f>'Equipment List_Unadjusted'!H42*Indexes!U6</f>
        <v>40.15862068965518</v>
      </c>
      <c r="I42" s="33">
        <v>2005</v>
      </c>
      <c r="J42" s="334">
        <f>'Equipment List_Unadjusted'!J42*Indexes!E6</f>
        <v>0.22781690140845076</v>
      </c>
      <c r="K42" s="334">
        <f>'Equipment List_Unadjusted'!K42*Indexes!E6</f>
        <v>0.45563380281690152</v>
      </c>
      <c r="L42" s="33">
        <v>1995</v>
      </c>
      <c r="M42" s="14" t="s">
        <v>40</v>
      </c>
      <c r="N42" s="275"/>
      <c r="O42" s="275"/>
      <c r="P42" s="275"/>
      <c r="Q42" s="27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row>
    <row r="43" spans="1:255" s="95" customFormat="1" ht="15" x14ac:dyDescent="0.25">
      <c r="A43" s="48">
        <v>2</v>
      </c>
      <c r="B43" s="348" t="s">
        <v>424</v>
      </c>
      <c r="C43" s="348"/>
      <c r="D43" s="348"/>
      <c r="E43" s="348"/>
      <c r="F43" s="45">
        <v>5</v>
      </c>
      <c r="G43" s="334">
        <f>'Equipment List_Unadjusted'!G43*Indexes!Q6</f>
        <v>17.81387665198238</v>
      </c>
      <c r="H43" s="334">
        <f>'Equipment List_Unadjusted'!H43*Indexes!Q6</f>
        <v>35.627753303964759</v>
      </c>
      <c r="I43" s="33">
        <v>2003</v>
      </c>
      <c r="J43" s="334">
        <f>'Equipment List_Unadjusted'!J43*Indexes!Q6</f>
        <v>0.85506607929515421</v>
      </c>
      <c r="K43" s="334">
        <f>'Equipment List_Unadjusted'!K43*Indexes!Q6</f>
        <v>1.9951541850220265</v>
      </c>
      <c r="L43" s="33">
        <v>2003</v>
      </c>
      <c r="M43" s="14" t="s">
        <v>41</v>
      </c>
      <c r="N43" s="275"/>
      <c r="O43" s="275"/>
      <c r="P43" s="275"/>
      <c r="Q43" s="27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row>
    <row r="44" spans="1:255" s="95" customFormat="1" ht="57" x14ac:dyDescent="0.25">
      <c r="A44" s="47">
        <v>2</v>
      </c>
      <c r="B44" s="348" t="s">
        <v>42</v>
      </c>
      <c r="C44" s="348"/>
      <c r="D44" s="348"/>
      <c r="E44" s="348"/>
      <c r="F44" s="45">
        <v>10</v>
      </c>
      <c r="G44" s="334">
        <f>'Equipment List_Unadjusted'!G44*Indexes!U6</f>
        <v>3.7183908045977017</v>
      </c>
      <c r="H44" s="334">
        <f>'Equipment List_Unadjusted'!H44*Indexes!U6</f>
        <v>4.4620689655172416</v>
      </c>
      <c r="I44" s="33">
        <v>2005</v>
      </c>
      <c r="J44" s="334">
        <f>'Equipment List_Unadjusted'!J44*Indexes!U6</f>
        <v>0.14873563218390806</v>
      </c>
      <c r="K44" s="334">
        <f>'Equipment List_Unadjusted'!K44*Indexes!U6</f>
        <v>0.74367816091954031</v>
      </c>
      <c r="L44" s="33">
        <v>2005</v>
      </c>
      <c r="M44" s="55" t="s">
        <v>561</v>
      </c>
      <c r="N44" s="275"/>
      <c r="O44" s="275"/>
      <c r="P44" s="275"/>
      <c r="Q44" s="27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row>
    <row r="45" spans="1:255" s="95" customFormat="1" ht="15" x14ac:dyDescent="0.25">
      <c r="A45" s="47">
        <v>2</v>
      </c>
      <c r="B45" s="347" t="s">
        <v>43</v>
      </c>
      <c r="C45" s="347"/>
      <c r="D45" s="347"/>
      <c r="E45" s="347"/>
      <c r="F45" s="45" t="s">
        <v>373</v>
      </c>
      <c r="G45" s="334">
        <f>'Equipment List_Unadjusted'!G45*Indexes!U6</f>
        <v>5.9494252873563225</v>
      </c>
      <c r="H45" s="334">
        <f>'Equipment List_Unadjusted'!H45*Indexes!AH6</f>
        <v>24.544764795144154</v>
      </c>
      <c r="I45" s="33">
        <v>2020</v>
      </c>
      <c r="J45" s="334">
        <f>'Equipment List_Unadjusted'!J45*Indexes!U6</f>
        <v>0.14873563218390806</v>
      </c>
      <c r="K45" s="334">
        <f>'Equipment List_Unadjusted'!K45*Indexes!U6</f>
        <v>0.37183908045977015</v>
      </c>
      <c r="L45" s="33">
        <v>2005</v>
      </c>
      <c r="M45" s="14" t="s">
        <v>421</v>
      </c>
      <c r="N45" s="286"/>
      <c r="O45" s="275"/>
      <c r="P45" s="275"/>
      <c r="Q45" s="27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row>
    <row r="46" spans="1:255" s="95" customFormat="1" ht="15" x14ac:dyDescent="0.25">
      <c r="A46" s="47">
        <v>2</v>
      </c>
      <c r="B46" s="348" t="s">
        <v>44</v>
      </c>
      <c r="C46" s="348"/>
      <c r="D46" s="348"/>
      <c r="E46" s="348"/>
      <c r="F46" s="45">
        <v>20</v>
      </c>
      <c r="G46" s="334">
        <f>'Equipment List_Unadjusted'!G46*Indexes!Q6</f>
        <v>1.7813876651982379</v>
      </c>
      <c r="H46" s="306">
        <f>'Equipment List_Unadjusted'!H46*Indexes!Q6</f>
        <v>4.2753303964757716</v>
      </c>
      <c r="I46" s="33">
        <v>2003</v>
      </c>
      <c r="J46" s="334">
        <f>'Equipment List_Unadjusted'!J46*Indexes!U6</f>
        <v>0.14873563218390806</v>
      </c>
      <c r="K46" s="334">
        <f>'Equipment List_Unadjusted'!K46*Indexes!U6</f>
        <v>0.29747126436781612</v>
      </c>
      <c r="L46" s="33">
        <v>2005</v>
      </c>
      <c r="M46" s="14" t="s">
        <v>45</v>
      </c>
      <c r="N46" s="275"/>
      <c r="O46" s="275"/>
      <c r="P46" s="275"/>
      <c r="Q46" s="27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25"/>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row>
    <row r="47" spans="1:255" s="95" customFormat="1" ht="30" customHeight="1" x14ac:dyDescent="0.25">
      <c r="A47" s="47">
        <v>2</v>
      </c>
      <c r="B47" s="348" t="s">
        <v>46</v>
      </c>
      <c r="C47" s="348"/>
      <c r="D47" s="348"/>
      <c r="E47" s="348"/>
      <c r="F47" s="45">
        <v>10</v>
      </c>
      <c r="G47" s="334">
        <f>'Equipment List_Unadjusted'!G47*Indexes!U6</f>
        <v>1.4873563218390806</v>
      </c>
      <c r="H47" s="334">
        <f>'Equipment List_Unadjusted'!H47*Indexes!U6</f>
        <v>2.9747126436781612</v>
      </c>
      <c r="I47" s="33">
        <v>2005</v>
      </c>
      <c r="J47" s="334"/>
      <c r="K47" s="334"/>
      <c r="L47" s="33"/>
      <c r="M47" s="14" t="s">
        <v>47</v>
      </c>
      <c r="N47" s="275"/>
      <c r="O47" s="275"/>
      <c r="P47" s="275"/>
      <c r="Q47" s="27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25"/>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row>
    <row r="48" spans="1:255" s="95" customFormat="1" ht="15" x14ac:dyDescent="0.25">
      <c r="A48" s="47">
        <v>2</v>
      </c>
      <c r="B48" s="348" t="s">
        <v>422</v>
      </c>
      <c r="C48" s="348"/>
      <c r="D48" s="348"/>
      <c r="E48" s="348"/>
      <c r="F48" s="45">
        <v>5</v>
      </c>
      <c r="G48" s="334">
        <f>'Equipment List_Unadjusted'!G48*Indexes!S6</f>
        <v>1.4572072072072073</v>
      </c>
      <c r="H48" s="334">
        <f>'Equipment List_Unadjusted'!H48*Indexes!S6</f>
        <v>4.3716216216216219</v>
      </c>
      <c r="I48" s="33">
        <v>2004</v>
      </c>
      <c r="J48" s="334">
        <f>'Equipment List_Unadjusted'!J48*Indexes!S6</f>
        <v>2.9144144144144148E-2</v>
      </c>
      <c r="K48" s="334">
        <f>'Equipment List_Unadjusted'!K48*Indexes!S6</f>
        <v>0.14572072072072073</v>
      </c>
      <c r="L48" s="33">
        <v>2004</v>
      </c>
      <c r="M48" s="14" t="s">
        <v>48</v>
      </c>
      <c r="N48" s="275"/>
      <c r="O48" s="275"/>
      <c r="P48" s="275"/>
      <c r="Q48" s="27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row>
    <row r="49" spans="1:255" s="95" customFormat="1" ht="15" x14ac:dyDescent="0.25">
      <c r="A49" s="47">
        <v>3</v>
      </c>
      <c r="B49" s="348" t="s">
        <v>49</v>
      </c>
      <c r="C49" s="348"/>
      <c r="D49" s="348"/>
      <c r="E49" s="348"/>
      <c r="F49" s="45">
        <v>20</v>
      </c>
      <c r="G49" s="334">
        <f>'Equipment List_Unadjusted'!G49*Indexes!E7</f>
        <v>27.347754767274964</v>
      </c>
      <c r="H49" s="334">
        <f>'Equipment List_Unadjusted'!H49*Indexes!E7</f>
        <v>54.695509534549927</v>
      </c>
      <c r="I49" s="33">
        <v>1995</v>
      </c>
      <c r="J49" s="334">
        <f>'Equipment List_Unadjusted'!J49*Indexes!E7</f>
        <v>2.7347754767274961</v>
      </c>
      <c r="K49" s="334">
        <f>'Equipment List_Unadjusted'!K49*Indexes!E7</f>
        <v>5.4695509534549922</v>
      </c>
      <c r="L49" s="33">
        <v>1995</v>
      </c>
      <c r="M49" s="14" t="s">
        <v>425</v>
      </c>
      <c r="N49" s="275"/>
      <c r="O49" s="275"/>
      <c r="P49" s="275"/>
      <c r="Q49" s="27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row>
    <row r="50" spans="1:255" s="95" customFormat="1" ht="28.5" x14ac:dyDescent="0.25">
      <c r="A50" s="48">
        <v>2</v>
      </c>
      <c r="B50" s="348" t="s">
        <v>50</v>
      </c>
      <c r="C50" s="348"/>
      <c r="D50" s="348"/>
      <c r="E50" s="348"/>
      <c r="F50" s="45" t="s">
        <v>373</v>
      </c>
      <c r="G50" s="334">
        <f>'Equipment List_Unadjusted'!G50*Indexes!M6</f>
        <v>65.457933972310968</v>
      </c>
      <c r="H50" s="334">
        <f>'Equipment List_Unadjusted'!H50*Indexes!M6</f>
        <v>79.23855165069223</v>
      </c>
      <c r="I50" s="33">
        <v>2001</v>
      </c>
      <c r="J50" s="334">
        <f>'Equipment List_Unadjusted'!J50*Indexes!I6</f>
        <v>1.581262729124236</v>
      </c>
      <c r="K50" s="334">
        <f>'Equipment List_Unadjusted'!K50*Indexes!I6</f>
        <v>1.9765784114052951</v>
      </c>
      <c r="L50" s="33">
        <v>1999</v>
      </c>
      <c r="M50" s="55" t="s">
        <v>51</v>
      </c>
      <c r="N50" s="275"/>
      <c r="O50" s="275"/>
      <c r="P50" s="275"/>
      <c r="Q50" s="27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row>
    <row r="51" spans="1:255" s="65" customFormat="1" x14ac:dyDescent="0.25">
      <c r="A51" s="317"/>
      <c r="B51" s="309" t="s">
        <v>52</v>
      </c>
      <c r="C51" s="309"/>
      <c r="D51" s="309"/>
      <c r="E51" s="309"/>
      <c r="F51" s="318"/>
      <c r="G51" s="305"/>
      <c r="H51" s="305"/>
      <c r="I51" s="315"/>
      <c r="J51" s="305"/>
      <c r="K51" s="305"/>
      <c r="L51" s="315"/>
      <c r="M51" s="316"/>
      <c r="N51" s="274"/>
      <c r="O51" s="274"/>
      <c r="P51" s="274"/>
      <c r="Q51" s="274"/>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row>
    <row r="52" spans="1:255" s="95" customFormat="1" ht="28.5" x14ac:dyDescent="0.25">
      <c r="A52" s="47">
        <v>2</v>
      </c>
      <c r="B52" s="348" t="s">
        <v>53</v>
      </c>
      <c r="C52" s="348"/>
      <c r="D52" s="348"/>
      <c r="E52" s="348"/>
      <c r="F52" s="45">
        <v>10</v>
      </c>
      <c r="G52" s="334">
        <f>'Equipment List_Unadjusted'!G52*Indexes!U6</f>
        <v>34.952873563218397</v>
      </c>
      <c r="H52" s="334">
        <f>'Equipment List_Unadjusted'!H52*Indexes!U6</f>
        <v>87.010344827586209</v>
      </c>
      <c r="I52" s="33">
        <v>2005</v>
      </c>
      <c r="J52" s="334">
        <f>'Equipment List_Unadjusted'!J52*Indexes!U6</f>
        <v>1.7104597701149427</v>
      </c>
      <c r="K52" s="334">
        <f>'Equipment List_Unadjusted'!K52*Indexes!U6</f>
        <v>4.4620689655172416</v>
      </c>
      <c r="L52" s="33">
        <v>2005</v>
      </c>
      <c r="M52" s="14" t="s">
        <v>430</v>
      </c>
      <c r="N52" s="275"/>
      <c r="O52" s="275"/>
      <c r="P52" s="275"/>
      <c r="Q52" s="27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row>
    <row r="53" spans="1:255" s="95" customFormat="1" ht="15" x14ac:dyDescent="0.25">
      <c r="A53" s="47">
        <v>2</v>
      </c>
      <c r="B53" s="367" t="s">
        <v>712</v>
      </c>
      <c r="C53" s="363"/>
      <c r="D53" s="363"/>
      <c r="E53" s="364"/>
      <c r="F53" s="45"/>
      <c r="G53" s="337">
        <f>'Equipment List_Unadjusted'!G53*Indexes!AH6</f>
        <v>39.271623672230646</v>
      </c>
      <c r="H53" s="337">
        <f>'Equipment List_Unadjusted'!H53*1</f>
        <v>145.5</v>
      </c>
      <c r="I53" s="33">
        <v>2020</v>
      </c>
      <c r="J53" s="388">
        <f>'Equipment List_Unadjusted'!J53:K53*Indexes!AH6</f>
        <v>4.9089529590288308</v>
      </c>
      <c r="K53" s="389"/>
      <c r="L53" s="33">
        <v>2018</v>
      </c>
      <c r="M53" s="14" t="s">
        <v>713</v>
      </c>
      <c r="N53" s="275"/>
      <c r="O53" s="275"/>
      <c r="P53" s="275"/>
      <c r="Q53" s="27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1:255" s="95" customFormat="1" ht="30" customHeight="1" x14ac:dyDescent="0.25">
      <c r="A54" s="47">
        <v>2</v>
      </c>
      <c r="B54" s="348" t="s">
        <v>432</v>
      </c>
      <c r="C54" s="348"/>
      <c r="D54" s="348"/>
      <c r="E54" s="348"/>
      <c r="F54" s="45">
        <v>14</v>
      </c>
      <c r="G54" s="334">
        <f>'Equipment List_Unadjusted'!G54*Indexes!AI6</f>
        <v>1.981623277182236</v>
      </c>
      <c r="H54" s="334">
        <f>'Equipment List_Unadjusted'!H54*Indexes!U6</f>
        <v>17.848275862068967</v>
      </c>
      <c r="I54" s="33">
        <v>2019</v>
      </c>
      <c r="J54" s="334">
        <f>'Equipment List_Unadjusted'!J54*Indexes!U6</f>
        <v>0.44620689655172419</v>
      </c>
      <c r="K54" s="334">
        <f>'Equipment List_Unadjusted'!K54*Indexes!U6</f>
        <v>1.3386206896551727</v>
      </c>
      <c r="L54" s="33">
        <v>2005</v>
      </c>
      <c r="M54" s="55" t="s">
        <v>433</v>
      </c>
      <c r="N54" s="275"/>
      <c r="O54" s="275"/>
      <c r="P54" s="275"/>
      <c r="Q54" s="27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row>
    <row r="55" spans="1:255" s="95" customFormat="1" ht="28.5" x14ac:dyDescent="0.25">
      <c r="A55" s="47">
        <v>9</v>
      </c>
      <c r="B55" s="347" t="s">
        <v>54</v>
      </c>
      <c r="C55" s="347"/>
      <c r="D55" s="347"/>
      <c r="E55" s="347"/>
      <c r="F55" s="45">
        <v>20</v>
      </c>
      <c r="G55" s="334">
        <f>'Equipment List_Unadjusted'!G55*1</f>
        <v>24.14</v>
      </c>
      <c r="H55" s="334">
        <f>'Equipment List_Unadjusted'!H55*1</f>
        <v>251.45</v>
      </c>
      <c r="I55" s="33">
        <v>2020</v>
      </c>
      <c r="J55" s="306"/>
      <c r="K55" s="306"/>
      <c r="L55" s="33"/>
      <c r="M55" s="14" t="s">
        <v>431</v>
      </c>
      <c r="N55" s="275"/>
      <c r="O55" s="275"/>
      <c r="P55" s="275"/>
      <c r="Q55" s="27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c r="CA55" s="25"/>
      <c r="CB55" s="25"/>
      <c r="CC55" s="25"/>
      <c r="CD55" s="25"/>
      <c r="CE55" s="25"/>
      <c r="CF55" s="25"/>
      <c r="CG55" s="25"/>
      <c r="CH55" s="25"/>
      <c r="CI55" s="25"/>
      <c r="CJ55" s="25"/>
      <c r="CK55" s="25"/>
      <c r="CL55" s="25"/>
      <c r="CM55" s="25"/>
      <c r="CN55" s="25"/>
      <c r="CO55" s="25"/>
      <c r="CP55" s="25"/>
      <c r="CQ55" s="25"/>
      <c r="CR55" s="25"/>
      <c r="CS55" s="25"/>
      <c r="CT55" s="25"/>
      <c r="CU55" s="25"/>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c r="FP55" s="25"/>
      <c r="FQ55" s="25"/>
      <c r="FR55" s="25"/>
      <c r="FS55" s="25"/>
      <c r="FT55" s="25"/>
      <c r="FU55" s="25"/>
      <c r="FV55" s="25"/>
      <c r="FW55" s="25"/>
      <c r="FX55" s="25"/>
      <c r="FY55" s="25"/>
      <c r="FZ55" s="25"/>
      <c r="GA55" s="25"/>
      <c r="GB55" s="25"/>
      <c r="GC55" s="25"/>
      <c r="GD55" s="25"/>
      <c r="GE55" s="25"/>
      <c r="GF55" s="25"/>
      <c r="GG55" s="25"/>
      <c r="GH55" s="25"/>
      <c r="GI55" s="25"/>
      <c r="GJ55" s="25"/>
      <c r="GK55" s="25"/>
      <c r="GL55" s="25"/>
      <c r="GM55" s="25"/>
      <c r="GN55" s="25"/>
      <c r="GO55" s="25"/>
      <c r="GP55" s="25"/>
      <c r="GQ55" s="25"/>
      <c r="GR55" s="25"/>
      <c r="GS55" s="25"/>
      <c r="GT55" s="25"/>
      <c r="GU55" s="25"/>
      <c r="GV55" s="25"/>
      <c r="GW55" s="25"/>
      <c r="GX55" s="25"/>
      <c r="GY55" s="25"/>
      <c r="GZ55" s="25"/>
      <c r="HA55" s="25"/>
      <c r="HB55" s="25"/>
      <c r="HC55" s="25"/>
      <c r="HD55" s="25"/>
      <c r="HE55" s="25"/>
      <c r="HF55" s="25"/>
      <c r="HG55" s="25"/>
      <c r="HH55" s="25"/>
      <c r="HI55" s="25"/>
      <c r="HJ55" s="25"/>
      <c r="HK55" s="25"/>
      <c r="HL55" s="25"/>
      <c r="HM55" s="25"/>
      <c r="HN55" s="25"/>
      <c r="HO55" s="25"/>
      <c r="HP55" s="25"/>
      <c r="HQ55" s="25"/>
      <c r="HR55" s="25"/>
      <c r="HS55" s="25"/>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25"/>
    </row>
    <row r="56" spans="1:255" s="95" customFormat="1" ht="42.75" x14ac:dyDescent="0.25">
      <c r="A56" s="47">
        <v>1</v>
      </c>
      <c r="B56" s="348" t="s">
        <v>55</v>
      </c>
      <c r="C56" s="348"/>
      <c r="D56" s="348"/>
      <c r="E56" s="348"/>
      <c r="F56" s="45">
        <v>20</v>
      </c>
      <c r="G56" s="334">
        <f>'Equipment List_Unadjusted'!G56*Indexes!U5</f>
        <v>17.53170731707317</v>
      </c>
      <c r="H56" s="334">
        <f>'Equipment List_Unadjusted'!H56*Indexes!U5</f>
        <v>40.907317073170731</v>
      </c>
      <c r="I56" s="33">
        <v>2005</v>
      </c>
      <c r="J56" s="334">
        <f>'Equipment List_Unadjusted'!J56*Indexes!U5</f>
        <v>0.70126829268292679</v>
      </c>
      <c r="K56" s="334">
        <f>'Equipment List_Unadjusted'!K56*Indexes!U5</f>
        <v>1.168780487804878</v>
      </c>
      <c r="L56" s="33">
        <v>2005</v>
      </c>
      <c r="M56" s="14" t="s">
        <v>563</v>
      </c>
      <c r="N56" s="275"/>
      <c r="O56" s="275"/>
      <c r="P56" s="275"/>
      <c r="Q56" s="27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row>
    <row r="57" spans="1:255" s="95" customFormat="1" ht="15" x14ac:dyDescent="0.25">
      <c r="A57" s="47">
        <v>2</v>
      </c>
      <c r="B57" s="348" t="s">
        <v>56</v>
      </c>
      <c r="C57" s="348"/>
      <c r="D57" s="348"/>
      <c r="E57" s="348"/>
      <c r="F57" s="45">
        <v>10</v>
      </c>
      <c r="G57" s="334">
        <f>'Equipment List_Unadjusted'!G57*Indexes!U6</f>
        <v>3.7183908045977017</v>
      </c>
      <c r="H57" s="334">
        <f>'Equipment List_Unadjusted'!H57*Indexes!U6</f>
        <v>6.6931034482758625</v>
      </c>
      <c r="I57" s="33">
        <v>2005</v>
      </c>
      <c r="J57" s="382">
        <f>'Equipment List_Unadjusted'!J57:K57*Indexes!U6</f>
        <v>0.18591954022988508</v>
      </c>
      <c r="K57" s="382"/>
      <c r="L57" s="33">
        <v>2005</v>
      </c>
      <c r="M57" s="14" t="s">
        <v>57</v>
      </c>
      <c r="N57" s="275"/>
      <c r="O57" s="275"/>
      <c r="P57" s="275"/>
      <c r="Q57" s="27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c r="CA57" s="25"/>
      <c r="CB57" s="25"/>
      <c r="CC57" s="25"/>
      <c r="CD57" s="25"/>
      <c r="CE57" s="25"/>
      <c r="CF57" s="25"/>
      <c r="CG57" s="25"/>
      <c r="CH57" s="25"/>
      <c r="CI57" s="25"/>
      <c r="CJ57" s="25"/>
      <c r="CK57" s="25"/>
      <c r="CL57" s="25"/>
      <c r="CM57" s="25"/>
      <c r="CN57" s="25"/>
      <c r="CO57" s="25"/>
      <c r="CP57" s="25"/>
      <c r="CQ57" s="25"/>
      <c r="CR57" s="25"/>
      <c r="CS57" s="25"/>
      <c r="CT57" s="25"/>
      <c r="CU57" s="25"/>
      <c r="CV57" s="25"/>
      <c r="CW57" s="25"/>
      <c r="CX57" s="25"/>
      <c r="CY57" s="25"/>
      <c r="CZ57" s="25"/>
      <c r="DA57" s="25"/>
      <c r="DB57" s="25"/>
      <c r="DC57" s="25"/>
      <c r="DD57" s="25"/>
      <c r="DE57" s="25"/>
      <c r="DF57" s="25"/>
      <c r="DG57" s="25"/>
      <c r="DH57" s="25"/>
      <c r="DI57" s="25"/>
      <c r="DJ57" s="25"/>
      <c r="DK57" s="25"/>
      <c r="DL57" s="25"/>
      <c r="DM57" s="25"/>
      <c r="DN57" s="25"/>
      <c r="DO57" s="25"/>
      <c r="DP57" s="25"/>
      <c r="DQ57" s="25"/>
      <c r="DR57" s="25"/>
      <c r="DS57" s="25"/>
      <c r="DT57" s="25"/>
      <c r="DU57" s="25"/>
      <c r="DV57" s="25"/>
      <c r="DW57" s="25"/>
      <c r="DX57" s="25"/>
      <c r="DY57" s="25"/>
      <c r="DZ57" s="25"/>
      <c r="EA57" s="25"/>
      <c r="EB57" s="25"/>
      <c r="EC57" s="25"/>
      <c r="ED57" s="25"/>
      <c r="EE57" s="25"/>
      <c r="EF57" s="25"/>
      <c r="EG57" s="25"/>
      <c r="EH57" s="25"/>
      <c r="EI57" s="25"/>
      <c r="EJ57" s="25"/>
      <c r="EK57" s="25"/>
      <c r="EL57" s="25"/>
      <c r="EM57" s="25"/>
      <c r="EN57" s="25"/>
      <c r="EO57" s="25"/>
      <c r="EP57" s="25"/>
      <c r="EQ57" s="25"/>
      <c r="ER57" s="25"/>
      <c r="ES57" s="25"/>
      <c r="ET57" s="25"/>
      <c r="EU57" s="25"/>
      <c r="EV57" s="25"/>
      <c r="EW57" s="25"/>
      <c r="EX57" s="25"/>
      <c r="EY57" s="25"/>
      <c r="EZ57" s="25"/>
      <c r="FA57" s="25"/>
      <c r="FB57" s="25"/>
      <c r="FC57" s="25"/>
      <c r="FD57" s="25"/>
      <c r="FE57" s="25"/>
      <c r="FF57" s="25"/>
      <c r="FG57" s="25"/>
      <c r="FH57" s="25"/>
      <c r="FI57" s="25"/>
      <c r="FJ57" s="25"/>
      <c r="FK57" s="25"/>
      <c r="FL57" s="25"/>
      <c r="FM57" s="25"/>
      <c r="FN57" s="25"/>
      <c r="FO57" s="25"/>
      <c r="FP57" s="25"/>
      <c r="FQ57" s="25"/>
      <c r="FR57" s="25"/>
      <c r="FS57" s="25"/>
      <c r="FT57" s="25"/>
      <c r="FU57" s="25"/>
      <c r="FV57" s="25"/>
      <c r="FW57" s="25"/>
      <c r="FX57" s="25"/>
      <c r="FY57" s="25"/>
      <c r="FZ57" s="25"/>
      <c r="GA57" s="25"/>
      <c r="GB57" s="25"/>
      <c r="GC57" s="25"/>
      <c r="GD57" s="25"/>
      <c r="GE57" s="25"/>
      <c r="GF57" s="25"/>
      <c r="GG57" s="25"/>
      <c r="GH57" s="25"/>
      <c r="GI57" s="25"/>
      <c r="GJ57" s="25"/>
      <c r="GK57" s="25"/>
      <c r="GL57" s="25"/>
      <c r="GM57" s="25"/>
      <c r="GN57" s="25"/>
      <c r="GO57" s="25"/>
      <c r="GP57" s="25"/>
      <c r="GQ57" s="25"/>
      <c r="GR57" s="25"/>
      <c r="GS57" s="25"/>
      <c r="GT57" s="25"/>
      <c r="GU57" s="25"/>
      <c r="GV57" s="25"/>
      <c r="GW57" s="25"/>
      <c r="GX57" s="25"/>
      <c r="GY57" s="25"/>
      <c r="GZ57" s="25"/>
      <c r="HA57" s="25"/>
      <c r="HB57" s="25"/>
      <c r="HC57" s="25"/>
      <c r="HD57" s="25"/>
      <c r="HE57" s="25"/>
      <c r="HF57" s="25"/>
      <c r="HG57" s="25"/>
      <c r="HH57" s="25"/>
      <c r="HI57" s="25"/>
      <c r="HJ57" s="25"/>
      <c r="HK57" s="25"/>
      <c r="HL57" s="25"/>
      <c r="HM57" s="25"/>
      <c r="HN57" s="25"/>
      <c r="HO57" s="25"/>
      <c r="HP57" s="25"/>
      <c r="HQ57" s="25"/>
      <c r="HR57" s="25"/>
      <c r="HS57" s="25"/>
      <c r="HT57" s="25"/>
      <c r="HU57" s="25"/>
      <c r="HV57" s="25"/>
      <c r="HW57" s="25"/>
      <c r="HX57" s="25"/>
      <c r="HY57" s="25"/>
      <c r="HZ57" s="25"/>
      <c r="IA57" s="25"/>
      <c r="IB57" s="25"/>
      <c r="IC57" s="25"/>
      <c r="ID57" s="25"/>
      <c r="IE57" s="25"/>
      <c r="IF57" s="25"/>
      <c r="IG57" s="25"/>
      <c r="IH57" s="25"/>
      <c r="II57" s="25"/>
      <c r="IJ57" s="25"/>
      <c r="IK57" s="25"/>
      <c r="IL57" s="25"/>
      <c r="IM57" s="25"/>
      <c r="IN57" s="25"/>
      <c r="IO57" s="25"/>
      <c r="IP57" s="25"/>
      <c r="IQ57" s="25"/>
      <c r="IR57" s="25"/>
      <c r="IS57" s="25"/>
      <c r="IT57" s="25"/>
      <c r="IU57" s="25"/>
    </row>
    <row r="58" spans="1:255" s="95" customFormat="1" ht="42.75" x14ac:dyDescent="0.25">
      <c r="A58" s="47">
        <v>2</v>
      </c>
      <c r="B58" s="348" t="s">
        <v>58</v>
      </c>
      <c r="C58" s="348"/>
      <c r="D58" s="348"/>
      <c r="E58" s="348"/>
      <c r="F58" s="45">
        <v>10</v>
      </c>
      <c r="G58" s="334">
        <f>'Equipment List_Unadjusted'!G58*Indexes!M6</f>
        <v>0.22393503727369543</v>
      </c>
      <c r="H58" s="334">
        <f>'Equipment List_Unadjusted'!H58*1</f>
        <v>1.07576</v>
      </c>
      <c r="I58" s="33">
        <v>2020</v>
      </c>
      <c r="J58" s="334"/>
      <c r="K58" s="334"/>
      <c r="L58" s="33"/>
      <c r="M58" s="14" t="s">
        <v>436</v>
      </c>
      <c r="N58" s="275"/>
      <c r="O58" s="275"/>
      <c r="P58" s="275"/>
      <c r="Q58" s="27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row>
    <row r="59" spans="1:255" s="95" customFormat="1" ht="57" x14ac:dyDescent="0.25">
      <c r="A59" s="47">
        <v>2</v>
      </c>
      <c r="B59" s="348" t="s">
        <v>59</v>
      </c>
      <c r="C59" s="348"/>
      <c r="D59" s="348"/>
      <c r="E59" s="348"/>
      <c r="F59" s="45">
        <v>5</v>
      </c>
      <c r="G59" s="334">
        <f>'Equipment List_Unadjusted'!G59*Indexes!Q6</f>
        <v>19.595264317180618</v>
      </c>
      <c r="H59" s="334">
        <f>'Equipment List_Unadjusted'!H59*Indexes!Q6</f>
        <v>29.9273127753304</v>
      </c>
      <c r="I59" s="33">
        <v>2003</v>
      </c>
      <c r="J59" s="334">
        <f>'Equipment List_Unadjusted'!J59*Indexes!M6</f>
        <v>1.8948349307774228</v>
      </c>
      <c r="K59" s="334">
        <f>'Equipment List_Unadjusted'!K59*Indexes!M6</f>
        <v>2.8939297124600643</v>
      </c>
      <c r="L59" s="33">
        <v>2001</v>
      </c>
      <c r="M59" s="55" t="s">
        <v>437</v>
      </c>
      <c r="N59" s="275"/>
      <c r="O59" s="275"/>
      <c r="P59" s="275"/>
      <c r="Q59" s="27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25"/>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row>
    <row r="60" spans="1:255" s="95" customFormat="1" ht="15" x14ac:dyDescent="0.25">
      <c r="A60" s="48">
        <v>2</v>
      </c>
      <c r="B60" s="348" t="s">
        <v>60</v>
      </c>
      <c r="C60" s="348"/>
      <c r="D60" s="348"/>
      <c r="E60" s="348"/>
      <c r="F60" s="45">
        <v>20</v>
      </c>
      <c r="G60" s="334">
        <f>'Equipment List_Unadjusted'!G60*Indexes!E6</f>
        <v>28.477112676056343</v>
      </c>
      <c r="H60" s="334">
        <f>'Equipment List_Unadjusted'!H60*Indexes!E6</f>
        <v>42.715669014084511</v>
      </c>
      <c r="I60" s="33">
        <v>1995</v>
      </c>
      <c r="J60" s="334">
        <f>'Equipment List_Unadjusted'!J60*Indexes!E6</f>
        <v>1.4238556338028172</v>
      </c>
      <c r="K60" s="334">
        <f>'Equipment List_Unadjusted'!K60*Indexes!E6</f>
        <v>2.1357834507042259</v>
      </c>
      <c r="L60" s="33">
        <v>1995</v>
      </c>
      <c r="M60" s="14" t="s">
        <v>61</v>
      </c>
      <c r="N60" s="275"/>
      <c r="O60" s="275"/>
      <c r="P60" s="275"/>
      <c r="Q60" s="27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row>
    <row r="61" spans="1:255" s="95" customFormat="1" ht="15" x14ac:dyDescent="0.25">
      <c r="A61" s="47">
        <v>2</v>
      </c>
      <c r="B61" s="348" t="s">
        <v>62</v>
      </c>
      <c r="C61" s="348"/>
      <c r="D61" s="348"/>
      <c r="E61" s="348"/>
      <c r="F61" s="45">
        <v>5</v>
      </c>
      <c r="G61" s="334">
        <f>'Equipment List_Unadjusted'!G61*Indexes!M6</f>
        <v>3.4451544195953145</v>
      </c>
      <c r="H61" s="334">
        <f>'Equipment List_Unadjusted'!H61*Indexes!M6</f>
        <v>5.5122470713525029</v>
      </c>
      <c r="I61" s="33">
        <v>2001</v>
      </c>
      <c r="J61" s="334">
        <f>'Equipment List_Unadjusted'!J61*Indexes!M6</f>
        <v>0.34451544195953143</v>
      </c>
      <c r="K61" s="334">
        <f>'Equipment List_Unadjusted'!K61*Indexes!M6</f>
        <v>0.55122470713525029</v>
      </c>
      <c r="L61" s="33">
        <v>2001</v>
      </c>
      <c r="M61" s="55" t="s">
        <v>435</v>
      </c>
      <c r="N61" s="275"/>
      <c r="O61" s="275"/>
      <c r="P61" s="275"/>
      <c r="Q61" s="27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row>
    <row r="62" spans="1:255" s="95" customFormat="1" ht="28.5" x14ac:dyDescent="0.25">
      <c r="A62" s="47">
        <v>2</v>
      </c>
      <c r="B62" s="348" t="s">
        <v>63</v>
      </c>
      <c r="C62" s="348"/>
      <c r="D62" s="348"/>
      <c r="E62" s="348"/>
      <c r="F62" s="45"/>
      <c r="G62" s="334">
        <f>'Equipment List_Unadjusted'!G62*Indexes!M6</f>
        <v>2.5494142705005327</v>
      </c>
      <c r="H62" s="334">
        <f>'Equipment List_Unadjusted'!H62*Indexes!M6</f>
        <v>3.4451544195953145</v>
      </c>
      <c r="I62" s="33">
        <v>2001</v>
      </c>
      <c r="J62" s="334"/>
      <c r="K62" s="334"/>
      <c r="L62" s="33"/>
      <c r="M62" s="14" t="s">
        <v>438</v>
      </c>
      <c r="N62" s="275"/>
      <c r="O62" s="275"/>
      <c r="P62" s="275"/>
      <c r="Q62" s="27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row>
    <row r="63" spans="1:255" s="95" customFormat="1" ht="15" x14ac:dyDescent="0.25">
      <c r="A63" s="47">
        <v>1</v>
      </c>
      <c r="B63" s="348" t="s">
        <v>64</v>
      </c>
      <c r="C63" s="348"/>
      <c r="D63" s="348"/>
      <c r="E63" s="348"/>
      <c r="F63" s="45">
        <v>20</v>
      </c>
      <c r="G63" s="334">
        <f>'Equipment List_Unadjusted'!G63*Indexes!E5</f>
        <v>6.4121320249776979</v>
      </c>
      <c r="H63" s="334">
        <f>'Equipment List_Unadjusted'!H63*Indexes!E5</f>
        <v>9.6181980374665468</v>
      </c>
      <c r="I63" s="33">
        <v>1995</v>
      </c>
      <c r="J63" s="334"/>
      <c r="K63" s="334"/>
      <c r="L63" s="33"/>
      <c r="M63" s="14" t="s">
        <v>65</v>
      </c>
      <c r="N63" s="275"/>
      <c r="O63" s="275"/>
      <c r="P63" s="275"/>
      <c r="Q63" s="27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row>
    <row r="64" spans="1:255" s="65" customFormat="1" x14ac:dyDescent="0.25">
      <c r="A64" s="317"/>
      <c r="B64" s="309" t="s">
        <v>66</v>
      </c>
      <c r="C64" s="309"/>
      <c r="D64" s="309"/>
      <c r="E64" s="309"/>
      <c r="F64" s="318"/>
      <c r="G64" s="305"/>
      <c r="H64" s="305"/>
      <c r="I64" s="315"/>
      <c r="J64" s="305"/>
      <c r="K64" s="305"/>
      <c r="L64" s="315"/>
      <c r="M64" s="319"/>
      <c r="N64" s="274"/>
      <c r="O64" s="274"/>
      <c r="P64" s="274"/>
      <c r="Q64" s="274"/>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row>
    <row r="65" spans="1:255" s="95" customFormat="1" ht="15" x14ac:dyDescent="0.25">
      <c r="A65" s="48">
        <v>2</v>
      </c>
      <c r="B65" s="348" t="s">
        <v>67</v>
      </c>
      <c r="C65" s="348"/>
      <c r="D65" s="348"/>
      <c r="E65" s="348"/>
      <c r="F65" s="45">
        <v>20</v>
      </c>
      <c r="G65" s="334">
        <f>'Equipment List_Unadjusted'!G65*Indexes!E6</f>
        <v>65.497359154929583</v>
      </c>
      <c r="H65" s="334">
        <f>'Equipment List_Unadjusted'!H65*Indexes!E6</f>
        <v>74.040492957746494</v>
      </c>
      <c r="I65" s="33">
        <v>1995</v>
      </c>
      <c r="J65" s="334">
        <f>'Equipment List_Unadjusted'!J65*Indexes!E6</f>
        <v>2.420554577464789</v>
      </c>
      <c r="K65" s="334">
        <f>'Equipment List_Unadjusted'!K65*Indexes!E6</f>
        <v>2.7622799295774652</v>
      </c>
      <c r="L65" s="33">
        <v>1995</v>
      </c>
      <c r="M65" s="14" t="s">
        <v>68</v>
      </c>
      <c r="N65" s="275"/>
      <c r="O65" s="275"/>
      <c r="P65" s="275"/>
      <c r="Q65" s="27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row>
    <row r="66" spans="1:255" s="95" customFormat="1" ht="15" x14ac:dyDescent="0.25">
      <c r="A66" s="48">
        <v>2</v>
      </c>
      <c r="B66" s="348" t="s">
        <v>69</v>
      </c>
      <c r="C66" s="348"/>
      <c r="D66" s="348"/>
      <c r="E66" s="348"/>
      <c r="F66" s="45">
        <v>10</v>
      </c>
      <c r="G66" s="334">
        <f>'Equipment List_Unadjusted'!G66*Indexes!E6</f>
        <v>4.5563380281690149</v>
      </c>
      <c r="H66" s="334">
        <f>'Equipment List_Unadjusted'!H66*Indexes!E6</f>
        <v>5.6954225352112688</v>
      </c>
      <c r="I66" s="33">
        <v>1995</v>
      </c>
      <c r="J66" s="334">
        <f>'Equipment List_Unadjusted'!J66*Indexes!E6</f>
        <v>0.22781690140845076</v>
      </c>
      <c r="K66" s="334">
        <f>'Equipment List_Unadjusted'!K66*Indexes!E6</f>
        <v>0.28477112676056343</v>
      </c>
      <c r="L66" s="33">
        <v>1995</v>
      </c>
      <c r="M66" s="14" t="s">
        <v>70</v>
      </c>
      <c r="N66" s="275"/>
      <c r="O66" s="275"/>
      <c r="P66" s="275"/>
      <c r="Q66" s="27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25"/>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row>
    <row r="67" spans="1:255" s="95" customFormat="1" ht="30" customHeight="1" x14ac:dyDescent="0.25">
      <c r="A67" s="47">
        <v>2</v>
      </c>
      <c r="B67" s="348" t="s">
        <v>71</v>
      </c>
      <c r="C67" s="348"/>
      <c r="D67" s="348"/>
      <c r="E67" s="348"/>
      <c r="F67" s="45">
        <v>20</v>
      </c>
      <c r="G67" s="334">
        <f>'Equipment List_Unadjusted'!G67*Indexes!E6</f>
        <v>5.6954225352112688</v>
      </c>
      <c r="H67" s="334">
        <f>'Equipment List_Unadjusted'!H67*Indexes!E6</f>
        <v>8.5431338028169037</v>
      </c>
      <c r="I67" s="33">
        <v>1995</v>
      </c>
      <c r="J67" s="334">
        <f>'Equipment List_Unadjusted'!J67*Indexes!E6</f>
        <v>0.11390845070422538</v>
      </c>
      <c r="K67" s="334">
        <f>'Equipment List_Unadjusted'!K67*Indexes!E6</f>
        <v>0.17086267605633806</v>
      </c>
      <c r="L67" s="33">
        <v>1995</v>
      </c>
      <c r="M67" s="14" t="s">
        <v>72</v>
      </c>
      <c r="N67" s="275"/>
      <c r="O67" s="275"/>
      <c r="P67" s="275"/>
      <c r="Q67" s="27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25"/>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row>
    <row r="68" spans="1:255" s="95" customFormat="1" ht="28.5" x14ac:dyDescent="0.25">
      <c r="A68" s="47">
        <v>2</v>
      </c>
      <c r="B68" s="348" t="s">
        <v>73</v>
      </c>
      <c r="C68" s="348"/>
      <c r="D68" s="348"/>
      <c r="E68" s="348"/>
      <c r="F68" s="45">
        <v>20</v>
      </c>
      <c r="G68" s="334">
        <f>'Equipment List_Unadjusted'!G68*Indexes!E6</f>
        <v>9.1126760563380298</v>
      </c>
      <c r="H68" s="334">
        <f>'Equipment List_Unadjusted'!H68*Indexes!E6</f>
        <v>12.245158450704228</v>
      </c>
      <c r="I68" s="33">
        <v>1995</v>
      </c>
      <c r="J68" s="334">
        <f>'Equipment List_Unadjusted'!J68*Indexes!E6</f>
        <v>0.43854753521126771</v>
      </c>
      <c r="K68" s="334">
        <f>'Equipment List_Unadjusted'!K68*Indexes!E6</f>
        <v>0.58662852112676067</v>
      </c>
      <c r="L68" s="33">
        <v>1995</v>
      </c>
      <c r="M68" s="14" t="s">
        <v>439</v>
      </c>
      <c r="N68" s="275"/>
      <c r="O68" s="275"/>
      <c r="P68" s="275"/>
      <c r="Q68" s="27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row>
    <row r="69" spans="1:255" s="95" customFormat="1" ht="15" x14ac:dyDescent="0.25">
      <c r="A69" s="48">
        <v>2</v>
      </c>
      <c r="B69" s="348" t="s">
        <v>74</v>
      </c>
      <c r="C69" s="348"/>
      <c r="D69" s="348"/>
      <c r="E69" s="348"/>
      <c r="F69" s="45">
        <v>10</v>
      </c>
      <c r="G69" s="334">
        <f>'Equipment List_Unadjusted'!G69*Indexes!E6</f>
        <v>14.238556338028172</v>
      </c>
      <c r="H69" s="334">
        <f>'Equipment List_Unadjusted'!H69*Indexes!E6</f>
        <v>17.086267605633807</v>
      </c>
      <c r="I69" s="33">
        <v>1995</v>
      </c>
      <c r="J69" s="334">
        <f>'Equipment List_Unadjusted'!J69*Indexes!E6</f>
        <v>0.71192781690140861</v>
      </c>
      <c r="K69" s="334">
        <f>'Equipment List_Unadjusted'!K69*Indexes!E6</f>
        <v>0.85431338028169024</v>
      </c>
      <c r="L69" s="33">
        <v>1995</v>
      </c>
      <c r="M69" s="14" t="s">
        <v>75</v>
      </c>
      <c r="N69" s="275"/>
      <c r="O69" s="275"/>
      <c r="P69" s="275"/>
      <c r="Q69" s="27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25"/>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row>
    <row r="70" spans="1:255" s="66" customFormat="1" x14ac:dyDescent="0.25">
      <c r="A70" s="320"/>
      <c r="B70" s="309" t="s">
        <v>84</v>
      </c>
      <c r="C70" s="309"/>
      <c r="D70" s="309"/>
      <c r="E70" s="309"/>
      <c r="F70" s="318"/>
      <c r="G70" s="305"/>
      <c r="H70" s="305"/>
      <c r="I70" s="315"/>
      <c r="J70" s="305"/>
      <c r="K70" s="305"/>
      <c r="L70" s="315"/>
      <c r="M70" s="319"/>
      <c r="N70" s="274"/>
      <c r="O70" s="274"/>
      <c r="P70" s="274"/>
      <c r="Q70" s="274"/>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row>
    <row r="71" spans="1:255" s="95" customFormat="1" ht="15" x14ac:dyDescent="0.25">
      <c r="A71" s="52">
        <v>3</v>
      </c>
      <c r="B71" s="348" t="s">
        <v>85</v>
      </c>
      <c r="C71" s="348"/>
      <c r="D71" s="348"/>
      <c r="E71" s="348"/>
      <c r="F71" s="45">
        <v>10</v>
      </c>
      <c r="G71" s="334">
        <f>'Equipment List_Unadjusted'!G71*Indexes!E7</f>
        <v>10.939101906909984</v>
      </c>
      <c r="H71" s="334">
        <f>'Equipment List_Unadjusted'!H71*Indexes!E7</f>
        <v>16.408652860364977</v>
      </c>
      <c r="I71" s="33">
        <v>1995</v>
      </c>
      <c r="J71" s="334">
        <f>'Equipment List_Unadjusted'!J71*Indexes!E7</f>
        <v>1.0939101906909985</v>
      </c>
      <c r="K71" s="334">
        <f>'Equipment List_Unadjusted'!K71*Indexes!E7</f>
        <v>2.187820381381997</v>
      </c>
      <c r="L71" s="33">
        <v>1995</v>
      </c>
      <c r="M71" s="14" t="s">
        <v>442</v>
      </c>
      <c r="N71" s="275"/>
      <c r="O71" s="275"/>
      <c r="P71" s="275"/>
      <c r="Q71" s="27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5"/>
      <c r="CN71" s="25"/>
      <c r="CO71" s="25"/>
      <c r="CP71" s="25"/>
      <c r="CQ71" s="25"/>
      <c r="CR71" s="25"/>
      <c r="CS71" s="25"/>
      <c r="CT71" s="25"/>
      <c r="CU71" s="25"/>
      <c r="CV71" s="25"/>
      <c r="CW71" s="25"/>
      <c r="CX71" s="25"/>
      <c r="CY71" s="25"/>
      <c r="CZ71" s="25"/>
      <c r="DA71" s="25"/>
      <c r="DB71" s="25"/>
      <c r="DC71" s="25"/>
      <c r="DD71" s="25"/>
      <c r="DE71" s="25"/>
      <c r="DF71" s="25"/>
      <c r="DG71" s="25"/>
      <c r="DH71" s="25"/>
      <c r="DI71" s="25"/>
      <c r="DJ71" s="25"/>
      <c r="DK71" s="25"/>
      <c r="DL71" s="25"/>
      <c r="DM71" s="25"/>
      <c r="DN71" s="25"/>
      <c r="DO71" s="25"/>
      <c r="DP71" s="25"/>
      <c r="DQ71" s="25"/>
      <c r="DR71" s="25"/>
      <c r="DS71" s="25"/>
      <c r="DT71" s="25"/>
      <c r="DU71" s="25"/>
      <c r="DV71" s="25"/>
      <c r="DW71" s="25"/>
      <c r="DX71" s="25"/>
      <c r="DY71" s="25"/>
      <c r="DZ71" s="25"/>
      <c r="EA71" s="25"/>
      <c r="EB71" s="25"/>
      <c r="EC71" s="25"/>
      <c r="ED71" s="25"/>
      <c r="EE71" s="25"/>
      <c r="EF71" s="25"/>
      <c r="EG71" s="25"/>
      <c r="EH71" s="25"/>
      <c r="EI71" s="25"/>
      <c r="EJ71" s="25"/>
      <c r="EK71" s="25"/>
      <c r="EL71" s="25"/>
      <c r="EM71" s="25"/>
      <c r="EN71" s="25"/>
      <c r="EO71" s="25"/>
      <c r="EP71" s="25"/>
      <c r="EQ71" s="25"/>
      <c r="ER71" s="25"/>
      <c r="ES71" s="25"/>
      <c r="ET71" s="25"/>
      <c r="EU71" s="25"/>
      <c r="EV71" s="25"/>
      <c r="EW71" s="25"/>
      <c r="EX71" s="25"/>
      <c r="EY71" s="25"/>
      <c r="EZ71" s="25"/>
      <c r="FA71" s="25"/>
      <c r="FB71" s="25"/>
      <c r="FC71" s="25"/>
      <c r="FD71" s="25"/>
      <c r="FE71" s="25"/>
      <c r="FF71" s="25"/>
      <c r="FG71" s="25"/>
      <c r="FH71" s="25"/>
      <c r="FI71" s="25"/>
      <c r="FJ71" s="25"/>
      <c r="FK71" s="25"/>
      <c r="FL71" s="25"/>
      <c r="FM71" s="25"/>
      <c r="FN71" s="25"/>
      <c r="FO71" s="25"/>
      <c r="FP71" s="25"/>
      <c r="FQ71" s="25"/>
      <c r="FR71" s="25"/>
      <c r="FS71" s="25"/>
      <c r="FT71" s="25"/>
      <c r="FU71" s="25"/>
      <c r="FV71" s="25"/>
      <c r="FW71" s="25"/>
      <c r="FX71" s="25"/>
      <c r="FY71" s="25"/>
      <c r="FZ71" s="25"/>
      <c r="GA71" s="25"/>
      <c r="GB71" s="25"/>
      <c r="GC71" s="25"/>
      <c r="GD71" s="25"/>
      <c r="GE71" s="25"/>
      <c r="GF71" s="25"/>
      <c r="GG71" s="25"/>
      <c r="GH71" s="25"/>
      <c r="GI71" s="25"/>
      <c r="GJ71" s="25"/>
      <c r="GK71" s="25"/>
      <c r="GL71" s="25"/>
      <c r="GM71" s="25"/>
      <c r="GN71" s="25"/>
      <c r="GO71" s="25"/>
      <c r="GP71" s="25"/>
      <c r="GQ71" s="25"/>
      <c r="GR71" s="25"/>
      <c r="GS71" s="25"/>
      <c r="GT71" s="25"/>
      <c r="GU71" s="25"/>
      <c r="GV71" s="25"/>
      <c r="GW71" s="25"/>
      <c r="GX71" s="25"/>
      <c r="GY71" s="25"/>
      <c r="GZ71" s="25"/>
      <c r="HA71" s="25"/>
      <c r="HB71" s="25"/>
      <c r="HC71" s="25"/>
      <c r="HD71" s="25"/>
      <c r="HE71" s="25"/>
      <c r="HF71" s="25"/>
      <c r="HG71" s="25"/>
      <c r="HH71" s="25"/>
      <c r="HI71" s="25"/>
      <c r="HJ71" s="25"/>
      <c r="HK71" s="25"/>
      <c r="HL71" s="25"/>
      <c r="HM71" s="25"/>
      <c r="HN71" s="25"/>
      <c r="HO71" s="25"/>
      <c r="HP71" s="25"/>
      <c r="HQ71" s="25"/>
      <c r="HR71" s="25"/>
      <c r="HS71" s="25"/>
      <c r="HT71" s="25"/>
      <c r="HU71" s="25"/>
      <c r="HV71" s="25"/>
      <c r="HW71" s="25"/>
      <c r="HX71" s="25"/>
      <c r="HY71" s="25"/>
      <c r="HZ71" s="25"/>
      <c r="IA71" s="25"/>
      <c r="IB71" s="25"/>
      <c r="IC71" s="25"/>
      <c r="ID71" s="25"/>
      <c r="IE71" s="25"/>
      <c r="IF71" s="25"/>
      <c r="IG71" s="25"/>
      <c r="IH71" s="25"/>
      <c r="II71" s="25"/>
      <c r="IJ71" s="25"/>
      <c r="IK71" s="25"/>
      <c r="IL71" s="25"/>
      <c r="IM71" s="25"/>
      <c r="IN71" s="25"/>
      <c r="IO71" s="25"/>
      <c r="IP71" s="25"/>
      <c r="IQ71" s="25"/>
      <c r="IR71" s="25"/>
      <c r="IS71" s="25"/>
      <c r="IT71" s="25"/>
      <c r="IU71" s="25"/>
    </row>
    <row r="72" spans="1:255" s="95" customFormat="1" ht="28.5" customHeight="1" x14ac:dyDescent="0.25">
      <c r="A72" s="52">
        <v>2</v>
      </c>
      <c r="B72" s="348" t="s">
        <v>86</v>
      </c>
      <c r="C72" s="348"/>
      <c r="D72" s="348"/>
      <c r="E72" s="348"/>
      <c r="F72" s="45">
        <v>10</v>
      </c>
      <c r="G72" s="334">
        <f>'Equipment List_Unadjusted'!G72*Indexes!E6</f>
        <v>1.1390845070422537</v>
      </c>
      <c r="H72" s="334">
        <f>'Equipment List_Unadjusted'!H72*Indexes!E6</f>
        <v>2.8477112676056344</v>
      </c>
      <c r="I72" s="33">
        <v>1995</v>
      </c>
      <c r="J72" s="334">
        <f>'Equipment List_Unadjusted'!J72*Indexes!E6</f>
        <v>0.11390845070422538</v>
      </c>
      <c r="K72" s="334">
        <f>'Equipment List_Unadjusted'!K72*Indexes!E6</f>
        <v>0.28477112676056343</v>
      </c>
      <c r="L72" s="33">
        <v>1995</v>
      </c>
      <c r="M72" s="14" t="s">
        <v>564</v>
      </c>
      <c r="N72" s="275"/>
      <c r="O72" s="275"/>
      <c r="P72" s="275"/>
      <c r="Q72" s="27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c r="CA72" s="25"/>
      <c r="CB72" s="25"/>
      <c r="CC72" s="25"/>
      <c r="CD72" s="25"/>
      <c r="CE72" s="25"/>
      <c r="CF72" s="25"/>
      <c r="CG72" s="25"/>
      <c r="CH72" s="25"/>
      <c r="CI72" s="25"/>
      <c r="CJ72" s="25"/>
      <c r="CK72" s="25"/>
      <c r="CL72" s="25"/>
      <c r="CM72" s="25"/>
      <c r="CN72" s="25"/>
      <c r="CO72" s="25"/>
      <c r="CP72" s="25"/>
      <c r="CQ72" s="25"/>
      <c r="CR72" s="25"/>
      <c r="CS72" s="25"/>
      <c r="CT72" s="25"/>
      <c r="CU72" s="25"/>
      <c r="CV72" s="25"/>
      <c r="CW72" s="25"/>
      <c r="CX72" s="25"/>
      <c r="CY72" s="25"/>
      <c r="CZ72" s="25"/>
      <c r="DA72" s="25"/>
      <c r="DB72" s="25"/>
      <c r="DC72" s="25"/>
      <c r="DD72" s="25"/>
      <c r="DE72" s="25"/>
      <c r="DF72" s="25"/>
      <c r="DG72" s="25"/>
      <c r="DH72" s="25"/>
      <c r="DI72" s="25"/>
      <c r="DJ72" s="25"/>
      <c r="DK72" s="25"/>
      <c r="DL72" s="25"/>
      <c r="DM72" s="25"/>
      <c r="DN72" s="25"/>
      <c r="DO72" s="25"/>
      <c r="DP72" s="25"/>
      <c r="DQ72" s="25"/>
      <c r="DR72" s="25"/>
      <c r="DS72" s="25"/>
      <c r="DT72" s="25"/>
      <c r="DU72" s="25"/>
      <c r="DV72" s="25"/>
      <c r="DW72" s="25"/>
      <c r="DX72" s="25"/>
      <c r="DY72" s="25"/>
      <c r="DZ72" s="25"/>
      <c r="EA72" s="25"/>
      <c r="EB72" s="25"/>
      <c r="EC72" s="25"/>
      <c r="ED72" s="25"/>
      <c r="EE72" s="25"/>
      <c r="EF72" s="25"/>
      <c r="EG72" s="25"/>
      <c r="EH72" s="25"/>
      <c r="EI72" s="25"/>
      <c r="EJ72" s="25"/>
      <c r="EK72" s="25"/>
      <c r="EL72" s="25"/>
      <c r="EM72" s="25"/>
      <c r="EN72" s="25"/>
      <c r="EO72" s="25"/>
      <c r="EP72" s="25"/>
      <c r="EQ72" s="25"/>
      <c r="ER72" s="25"/>
      <c r="ES72" s="25"/>
      <c r="ET72" s="25"/>
      <c r="EU72" s="25"/>
      <c r="EV72" s="25"/>
      <c r="EW72" s="25"/>
      <c r="EX72" s="25"/>
      <c r="EY72" s="25"/>
      <c r="EZ72" s="25"/>
      <c r="FA72" s="25"/>
      <c r="FB72" s="25"/>
      <c r="FC72" s="25"/>
      <c r="FD72" s="25"/>
      <c r="FE72" s="25"/>
      <c r="FF72" s="25"/>
      <c r="FG72" s="25"/>
      <c r="FH72" s="25"/>
      <c r="FI72" s="25"/>
      <c r="FJ72" s="25"/>
      <c r="FK72" s="25"/>
      <c r="FL72" s="25"/>
      <c r="FM72" s="25"/>
      <c r="FN72" s="25"/>
      <c r="FO72" s="25"/>
      <c r="FP72" s="25"/>
      <c r="FQ72" s="25"/>
      <c r="FR72" s="25"/>
      <c r="FS72" s="25"/>
      <c r="FT72" s="25"/>
      <c r="FU72" s="25"/>
      <c r="FV72" s="25"/>
      <c r="FW72" s="25"/>
      <c r="FX72" s="25"/>
      <c r="FY72" s="25"/>
      <c r="FZ72" s="25"/>
      <c r="GA72" s="25"/>
      <c r="GB72" s="25"/>
      <c r="GC72" s="25"/>
      <c r="GD72" s="25"/>
      <c r="GE72" s="25"/>
      <c r="GF72" s="25"/>
      <c r="GG72" s="25"/>
      <c r="GH72" s="25"/>
      <c r="GI72" s="25"/>
      <c r="GJ72" s="25"/>
      <c r="GK72" s="25"/>
      <c r="GL72" s="25"/>
      <c r="GM72" s="25"/>
      <c r="GN72" s="25"/>
      <c r="GO72" s="25"/>
      <c r="GP72" s="25"/>
      <c r="GQ72" s="25"/>
      <c r="GR72" s="25"/>
      <c r="GS72" s="25"/>
      <c r="GT72" s="25"/>
      <c r="GU72" s="25"/>
      <c r="GV72" s="25"/>
      <c r="GW72" s="25"/>
      <c r="GX72" s="25"/>
      <c r="GY72" s="25"/>
      <c r="GZ72" s="25"/>
      <c r="HA72" s="25"/>
      <c r="HB72" s="25"/>
      <c r="HC72" s="25"/>
      <c r="HD72" s="25"/>
      <c r="HE72" s="25"/>
      <c r="HF72" s="25"/>
      <c r="HG72" s="25"/>
      <c r="HH72" s="25"/>
      <c r="HI72" s="25"/>
      <c r="HJ72" s="25"/>
      <c r="HK72" s="25"/>
      <c r="HL72" s="25"/>
      <c r="HM72" s="25"/>
      <c r="HN72" s="25"/>
      <c r="HO72" s="25"/>
      <c r="HP72" s="25"/>
      <c r="HQ72" s="25"/>
      <c r="HR72" s="25"/>
      <c r="HS72" s="25"/>
      <c r="HT72" s="25"/>
      <c r="HU72" s="25"/>
      <c r="HV72" s="25"/>
      <c r="HW72" s="25"/>
      <c r="HX72" s="25"/>
      <c r="HY72" s="25"/>
      <c r="HZ72" s="25"/>
      <c r="IA72" s="25"/>
      <c r="IB72" s="25"/>
      <c r="IC72" s="25"/>
      <c r="ID72" s="25"/>
      <c r="IE72" s="25"/>
      <c r="IF72" s="25"/>
      <c r="IG72" s="25"/>
      <c r="IH72" s="25"/>
      <c r="II72" s="25"/>
      <c r="IJ72" s="25"/>
      <c r="IK72" s="25"/>
      <c r="IL72" s="25"/>
      <c r="IM72" s="25"/>
      <c r="IN72" s="25"/>
      <c r="IO72" s="25"/>
      <c r="IP72" s="25"/>
      <c r="IQ72" s="25"/>
      <c r="IR72" s="25"/>
      <c r="IS72" s="25"/>
      <c r="IT72" s="25"/>
      <c r="IU72" s="25"/>
    </row>
    <row r="73" spans="1:255" s="95" customFormat="1" ht="15" x14ac:dyDescent="0.25">
      <c r="A73" s="52">
        <v>2</v>
      </c>
      <c r="B73" s="348" t="s">
        <v>87</v>
      </c>
      <c r="C73" s="348"/>
      <c r="D73" s="348"/>
      <c r="E73" s="348"/>
      <c r="F73" s="45">
        <v>10</v>
      </c>
      <c r="G73" s="334">
        <f>'Equipment List_Unadjusted'!G73*Indexes!G6</f>
        <v>13.587</v>
      </c>
      <c r="H73" s="334">
        <f>'Equipment List_Unadjusted'!H73*Indexes!G6</f>
        <v>29.762</v>
      </c>
      <c r="I73" s="33">
        <v>1998</v>
      </c>
      <c r="J73" s="334"/>
      <c r="K73" s="334"/>
      <c r="L73" s="33"/>
      <c r="M73" s="14" t="s">
        <v>88</v>
      </c>
      <c r="N73" s="275"/>
      <c r="O73" s="275"/>
      <c r="P73" s="275"/>
      <c r="Q73" s="27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25"/>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row>
    <row r="74" spans="1:255" s="95" customFormat="1" ht="15" x14ac:dyDescent="0.25">
      <c r="A74" s="52">
        <v>2</v>
      </c>
      <c r="B74" s="348" t="s">
        <v>89</v>
      </c>
      <c r="C74" s="348"/>
      <c r="D74" s="348"/>
      <c r="E74" s="348"/>
      <c r="F74" s="45">
        <v>10</v>
      </c>
      <c r="G74" s="334">
        <f>'Equipment List_Unadjusted'!G74*Indexes!E6</f>
        <v>1.1390845070422537</v>
      </c>
      <c r="H74" s="334">
        <f>'Equipment List_Unadjusted'!H74*Indexes!E6</f>
        <v>2.8477112676056344</v>
      </c>
      <c r="I74" s="33">
        <v>1995</v>
      </c>
      <c r="J74" s="334">
        <f>'Equipment List_Unadjusted'!J74*Indexes!E6</f>
        <v>0.11390845070422538</v>
      </c>
      <c r="K74" s="334">
        <f>'Equipment List_Unadjusted'!K74*Indexes!E6</f>
        <v>0.28477112676056343</v>
      </c>
      <c r="L74" s="33">
        <v>1995</v>
      </c>
      <c r="M74" s="14" t="s">
        <v>441</v>
      </c>
      <c r="N74" s="275"/>
      <c r="O74" s="275"/>
      <c r="P74" s="275"/>
      <c r="Q74" s="27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c r="CA74" s="25"/>
      <c r="CB74" s="25"/>
      <c r="CC74" s="25"/>
      <c r="CD74" s="25"/>
      <c r="CE74" s="25"/>
      <c r="CF74" s="25"/>
      <c r="CG74" s="25"/>
      <c r="CH74" s="25"/>
      <c r="CI74" s="25"/>
      <c r="CJ74" s="25"/>
      <c r="CK74" s="25"/>
      <c r="CL74" s="25"/>
      <c r="CM74" s="25"/>
      <c r="CN74" s="25"/>
      <c r="CO74" s="25"/>
      <c r="CP74" s="25"/>
      <c r="CQ74" s="25"/>
      <c r="CR74" s="25"/>
      <c r="CS74" s="25"/>
      <c r="CT74" s="25"/>
      <c r="CU74" s="25"/>
      <c r="CV74" s="25"/>
      <c r="CW74" s="25"/>
      <c r="CX74" s="25"/>
      <c r="CY74" s="25"/>
      <c r="CZ74" s="25"/>
      <c r="DA74" s="25"/>
      <c r="DB74" s="25"/>
      <c r="DC74" s="25"/>
      <c r="DD74" s="25"/>
      <c r="DE74" s="25"/>
      <c r="DF74" s="25"/>
      <c r="DG74" s="25"/>
      <c r="DH74" s="25"/>
      <c r="DI74" s="25"/>
      <c r="DJ74" s="25"/>
      <c r="DK74" s="25"/>
      <c r="DL74" s="25"/>
      <c r="DM74" s="25"/>
      <c r="DN74" s="25"/>
      <c r="DO74" s="25"/>
      <c r="DP74" s="25"/>
      <c r="DQ74" s="25"/>
      <c r="DR74" s="25"/>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row>
    <row r="75" spans="1:255" s="65" customFormat="1" x14ac:dyDescent="0.25">
      <c r="A75" s="317"/>
      <c r="B75" s="309" t="s">
        <v>76</v>
      </c>
      <c r="C75" s="309"/>
      <c r="D75" s="309"/>
      <c r="E75" s="309"/>
      <c r="F75" s="314"/>
      <c r="G75" s="305"/>
      <c r="H75" s="305"/>
      <c r="I75" s="315"/>
      <c r="J75" s="305"/>
      <c r="K75" s="305"/>
      <c r="L75" s="315"/>
      <c r="M75" s="316"/>
      <c r="N75" s="274"/>
      <c r="O75" s="274"/>
      <c r="P75" s="274"/>
      <c r="Q75" s="274"/>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row>
    <row r="76" spans="1:255" s="95" customFormat="1" ht="15" x14ac:dyDescent="0.25">
      <c r="A76" s="48">
        <v>3</v>
      </c>
      <c r="B76" s="348" t="s">
        <v>77</v>
      </c>
      <c r="C76" s="348"/>
      <c r="D76" s="348"/>
      <c r="E76" s="348"/>
      <c r="F76" s="45">
        <v>10</v>
      </c>
      <c r="G76" s="334">
        <f>'Equipment List_Unadjusted'!G76*Indexes!E7</f>
        <v>5.4695509534549922</v>
      </c>
      <c r="H76" s="334">
        <f>'Equipment List_Unadjusted'!H76*Indexes!E7</f>
        <v>10.939101906909984</v>
      </c>
      <c r="I76" s="33">
        <v>1995</v>
      </c>
      <c r="J76" s="334"/>
      <c r="K76" s="334"/>
      <c r="L76" s="33"/>
      <c r="M76" s="14" t="s">
        <v>78</v>
      </c>
      <c r="N76" s="275"/>
      <c r="O76" s="275"/>
      <c r="P76" s="275"/>
      <c r="Q76" s="27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c r="CA76" s="25"/>
      <c r="CB76" s="25"/>
      <c r="CC76" s="25"/>
      <c r="CD76" s="25"/>
      <c r="CE76" s="25"/>
      <c r="CF76" s="25"/>
      <c r="CG76" s="25"/>
      <c r="CH76" s="25"/>
      <c r="CI76" s="25"/>
      <c r="CJ76" s="25"/>
      <c r="CK76" s="25"/>
      <c r="CL76" s="25"/>
      <c r="CM76" s="25"/>
      <c r="CN76" s="25"/>
      <c r="CO76" s="25"/>
      <c r="CP76" s="25"/>
      <c r="CQ76" s="25"/>
      <c r="CR76" s="25"/>
      <c r="CS76" s="25"/>
      <c r="CT76" s="25"/>
      <c r="CU76" s="25"/>
      <c r="CV76" s="25"/>
      <c r="CW76" s="25"/>
      <c r="CX76" s="25"/>
      <c r="CY76" s="25"/>
      <c r="CZ76" s="25"/>
      <c r="DA76" s="25"/>
      <c r="DB76" s="25"/>
      <c r="DC76" s="25"/>
      <c r="DD76" s="25"/>
      <c r="DE76" s="25"/>
      <c r="DF76" s="25"/>
      <c r="DG76" s="25"/>
      <c r="DH76" s="25"/>
      <c r="DI76" s="25"/>
      <c r="DJ76" s="25"/>
      <c r="DK76" s="25"/>
      <c r="DL76" s="25"/>
      <c r="DM76" s="25"/>
      <c r="DN76" s="25"/>
      <c r="DO76" s="25"/>
      <c r="DP76" s="25"/>
      <c r="DQ76" s="25"/>
      <c r="DR76" s="25"/>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row>
    <row r="77" spans="1:255" s="95" customFormat="1" ht="15" x14ac:dyDescent="0.25">
      <c r="A77" s="47">
        <v>4</v>
      </c>
      <c r="B77" s="347" t="s">
        <v>79</v>
      </c>
      <c r="C77" s="347"/>
      <c r="D77" s="347"/>
      <c r="E77" s="347"/>
      <c r="F77" s="45">
        <v>20</v>
      </c>
      <c r="G77" s="334" t="e">
        <f>'Equipment List_Unadjusted'!G77*Indexes!E8</f>
        <v>#VALUE!</v>
      </c>
      <c r="H77" s="334" t="e">
        <f>'Equipment List_Unadjusted'!H77*Indexes!AC8</f>
        <v>#VALUE!</v>
      </c>
      <c r="I77" s="33">
        <v>2013</v>
      </c>
      <c r="J77" s="334" t="s">
        <v>373</v>
      </c>
      <c r="K77" s="334" t="s">
        <v>373</v>
      </c>
      <c r="L77" s="33"/>
      <c r="M77" s="14" t="s">
        <v>80</v>
      </c>
      <c r="N77" s="275"/>
      <c r="O77" s="275"/>
      <c r="P77" s="275"/>
      <c r="Q77" s="27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c r="CA77" s="25"/>
      <c r="CB77" s="25"/>
      <c r="CC77" s="25"/>
      <c r="CD77" s="25"/>
      <c r="CE77" s="25"/>
      <c r="CF77" s="25"/>
      <c r="CG77" s="25"/>
      <c r="CH77" s="25"/>
      <c r="CI77" s="25"/>
      <c r="CJ77" s="25"/>
      <c r="CK77" s="25"/>
      <c r="CL77" s="25"/>
      <c r="CM77" s="25"/>
      <c r="CN77" s="25"/>
      <c r="CO77" s="25"/>
      <c r="CP77" s="25"/>
      <c r="CQ77" s="25"/>
      <c r="CR77" s="25"/>
      <c r="CS77" s="25"/>
      <c r="CT77" s="25"/>
      <c r="CU77" s="25"/>
      <c r="CV77" s="25"/>
      <c r="CW77" s="25"/>
      <c r="CX77" s="25"/>
      <c r="CY77" s="25"/>
      <c r="CZ77" s="25"/>
      <c r="DA77" s="25"/>
      <c r="DB77" s="25"/>
      <c r="DC77" s="25"/>
      <c r="DD77" s="25"/>
      <c r="DE77" s="25"/>
      <c r="DF77" s="25"/>
      <c r="DG77" s="25"/>
      <c r="DH77" s="25"/>
      <c r="DI77" s="25"/>
      <c r="DJ77" s="25"/>
      <c r="DK77" s="25"/>
      <c r="DL77" s="25"/>
      <c r="DM77" s="25"/>
      <c r="DN77" s="25"/>
      <c r="DO77" s="25"/>
      <c r="DP77" s="25"/>
      <c r="DQ77" s="25"/>
      <c r="DR77" s="25"/>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row>
    <row r="78" spans="1:255" s="95" customFormat="1" ht="15" x14ac:dyDescent="0.25">
      <c r="A78" s="48">
        <v>2</v>
      </c>
      <c r="B78" s="348" t="s">
        <v>81</v>
      </c>
      <c r="C78" s="348"/>
      <c r="D78" s="348"/>
      <c r="E78" s="348"/>
      <c r="F78" s="45">
        <v>10</v>
      </c>
      <c r="G78" s="334">
        <f>'Equipment List_Unadjusted'!G78*Indexes!M6</f>
        <v>1.3780617678381257</v>
      </c>
      <c r="H78" s="334">
        <f>'Equipment List_Unadjusted'!H78*Indexes!M6</f>
        <v>3.4451544195953145</v>
      </c>
      <c r="I78" s="33">
        <v>2001</v>
      </c>
      <c r="J78" s="334">
        <f>'Equipment List_Unadjusted'!J78*Indexes!M6</f>
        <v>0.13780617678381257</v>
      </c>
      <c r="K78" s="334">
        <f>'Equipment List_Unadjusted'!K78*Indexes!M6</f>
        <v>0.34451544195953143</v>
      </c>
      <c r="L78" s="33">
        <v>2001</v>
      </c>
      <c r="M78" s="55" t="s">
        <v>443</v>
      </c>
      <c r="N78" s="275"/>
      <c r="O78" s="275"/>
      <c r="P78" s="275"/>
      <c r="Q78" s="27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c r="CA78" s="25"/>
      <c r="CB78" s="25"/>
      <c r="CC78" s="25"/>
      <c r="CD78" s="25"/>
      <c r="CE78" s="25"/>
      <c r="CF78" s="25"/>
      <c r="CG78" s="25"/>
      <c r="CH78" s="25"/>
      <c r="CI78" s="25"/>
      <c r="CJ78" s="25"/>
      <c r="CK78" s="25"/>
      <c r="CL78" s="25"/>
      <c r="CM78" s="25"/>
      <c r="CN78" s="25"/>
      <c r="CO78" s="25"/>
      <c r="CP78" s="25"/>
      <c r="CQ78" s="25"/>
      <c r="CR78" s="25"/>
      <c r="CS78" s="25"/>
      <c r="CT78" s="25"/>
      <c r="CU78" s="25"/>
      <c r="CV78" s="25"/>
      <c r="CW78" s="25"/>
      <c r="CX78" s="25"/>
      <c r="CY78" s="25"/>
      <c r="CZ78" s="25"/>
      <c r="DA78" s="25"/>
      <c r="DB78" s="25"/>
      <c r="DC78" s="25"/>
      <c r="DD78" s="25"/>
      <c r="DE78" s="25"/>
      <c r="DF78" s="25"/>
      <c r="DG78" s="25"/>
      <c r="DH78" s="25"/>
      <c r="DI78" s="25"/>
      <c r="DJ78" s="25"/>
      <c r="DK78" s="25"/>
      <c r="DL78" s="25"/>
      <c r="DM78" s="25"/>
      <c r="DN78" s="25"/>
      <c r="DO78" s="25"/>
      <c r="DP78" s="25"/>
      <c r="DQ78" s="25"/>
      <c r="DR78" s="25"/>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row>
    <row r="79" spans="1:255" s="95" customFormat="1" ht="15" x14ac:dyDescent="0.25">
      <c r="A79" s="47">
        <v>2</v>
      </c>
      <c r="B79" s="348" t="s">
        <v>82</v>
      </c>
      <c r="C79" s="348"/>
      <c r="D79" s="348"/>
      <c r="E79" s="348"/>
      <c r="F79" s="45">
        <v>10</v>
      </c>
      <c r="G79" s="334">
        <f>'Equipment List_Unadjusted'!G79*Indexes!Q6</f>
        <v>4.9878854625550666</v>
      </c>
      <c r="H79" s="334">
        <f>'Equipment List_Unadjusted'!H79*Indexes!Q6</f>
        <v>7.1255506607929515</v>
      </c>
      <c r="I79" s="33">
        <v>2003</v>
      </c>
      <c r="J79" s="334">
        <f>'Equipment List_Unadjusted'!J79*Indexes!E6</f>
        <v>0.28477112676056343</v>
      </c>
      <c r="K79" s="334">
        <f>'Equipment List_Unadjusted'!K79*Indexes!E6</f>
        <v>0.56954225352112686</v>
      </c>
      <c r="L79" s="33">
        <v>1995</v>
      </c>
      <c r="M79" s="14" t="s">
        <v>83</v>
      </c>
      <c r="N79" s="275"/>
      <c r="O79" s="275"/>
      <c r="P79" s="275"/>
      <c r="Q79" s="27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c r="CA79" s="25"/>
      <c r="CB79" s="25"/>
      <c r="CC79" s="25"/>
      <c r="CD79" s="25"/>
      <c r="CE79" s="25"/>
      <c r="CF79" s="25"/>
      <c r="CG79" s="25"/>
      <c r="CH79" s="25"/>
      <c r="CI79" s="25"/>
      <c r="CJ79" s="25"/>
      <c r="CK79" s="25"/>
      <c r="CL79" s="25"/>
      <c r="CM79" s="25"/>
      <c r="CN79" s="25"/>
      <c r="CO79" s="25"/>
      <c r="CP79" s="25"/>
      <c r="CQ79" s="25"/>
      <c r="CR79" s="25"/>
      <c r="CS79" s="25"/>
      <c r="CT79" s="25"/>
      <c r="CU79" s="25"/>
      <c r="CV79" s="25"/>
      <c r="CW79" s="25"/>
      <c r="CX79" s="25"/>
      <c r="CY79" s="25"/>
      <c r="CZ79" s="25"/>
      <c r="DA79" s="25"/>
      <c r="DB79" s="25"/>
      <c r="DC79" s="25"/>
      <c r="DD79" s="25"/>
      <c r="DE79" s="25"/>
      <c r="DF79" s="25"/>
      <c r="DG79" s="25"/>
      <c r="DH79" s="25"/>
      <c r="DI79" s="25"/>
      <c r="DJ79" s="25"/>
      <c r="DK79" s="25"/>
      <c r="DL79" s="25"/>
      <c r="DM79" s="25"/>
      <c r="DN79" s="25"/>
      <c r="DO79" s="25"/>
      <c r="DP79" s="25"/>
      <c r="DQ79" s="25"/>
      <c r="DR79" s="25"/>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row>
    <row r="80" spans="1:255" s="66" customFormat="1" x14ac:dyDescent="0.25">
      <c r="A80" s="313"/>
      <c r="B80" s="309" t="s">
        <v>90</v>
      </c>
      <c r="C80" s="309"/>
      <c r="D80" s="309"/>
      <c r="E80" s="309"/>
      <c r="F80" s="314"/>
      <c r="G80" s="305"/>
      <c r="H80" s="305"/>
      <c r="I80" s="315"/>
      <c r="J80" s="305"/>
      <c r="K80" s="305"/>
      <c r="L80" s="315"/>
      <c r="M80" s="316"/>
      <c r="N80" s="274"/>
      <c r="O80" s="274"/>
      <c r="P80" s="274"/>
      <c r="Q80" s="274"/>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c r="IM80" s="5"/>
      <c r="IN80" s="5"/>
      <c r="IO80" s="5"/>
      <c r="IP80" s="5"/>
      <c r="IQ80" s="5"/>
      <c r="IR80" s="5"/>
      <c r="IS80" s="5"/>
      <c r="IT80" s="5"/>
      <c r="IU80" s="5"/>
    </row>
    <row r="81" spans="1:255" s="95" customFormat="1" ht="28.5" x14ac:dyDescent="0.25">
      <c r="A81" s="47">
        <v>2</v>
      </c>
      <c r="B81" s="348" t="s">
        <v>91</v>
      </c>
      <c r="C81" s="348"/>
      <c r="D81" s="348"/>
      <c r="E81" s="348"/>
      <c r="F81" s="45">
        <v>7</v>
      </c>
      <c r="G81" s="334">
        <f>'Equipment List_Unadjusted'!G81*Indexes!U6</f>
        <v>1.4873563218390806</v>
      </c>
      <c r="H81" s="334">
        <f>'Equipment List_Unadjusted'!H81*Indexes!U6</f>
        <v>3.7183908045977017</v>
      </c>
      <c r="I81" s="33">
        <v>2005</v>
      </c>
      <c r="J81" s="334">
        <f>'Equipment List_Unadjusted'!J81*Indexes!S6</f>
        <v>7.2860360360360366E-2</v>
      </c>
      <c r="K81" s="334">
        <f>'Equipment List_Unadjusted'!K81*Indexes!S6</f>
        <v>0.17486486486486488</v>
      </c>
      <c r="L81" s="33">
        <v>2004</v>
      </c>
      <c r="M81" s="14" t="s">
        <v>444</v>
      </c>
      <c r="N81" s="275"/>
      <c r="O81" s="275"/>
      <c r="P81" s="275"/>
      <c r="Q81" s="27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c r="CA81" s="25"/>
      <c r="CB81" s="25"/>
      <c r="CC81" s="25"/>
      <c r="CD81" s="25"/>
      <c r="CE81" s="25"/>
      <c r="CF81" s="25"/>
      <c r="CG81" s="25"/>
      <c r="CH81" s="25"/>
      <c r="CI81" s="25"/>
      <c r="CJ81" s="25"/>
      <c r="CK81" s="25"/>
      <c r="CL81" s="25"/>
      <c r="CM81" s="25"/>
      <c r="CN81" s="25"/>
      <c r="CO81" s="25"/>
      <c r="CP81" s="25"/>
      <c r="CQ81" s="25"/>
      <c r="CR81" s="25"/>
      <c r="CS81" s="25"/>
      <c r="CT81" s="25"/>
      <c r="CU81" s="25"/>
      <c r="CV81" s="25"/>
      <c r="CW81" s="25"/>
      <c r="CX81" s="25"/>
      <c r="CY81" s="25"/>
      <c r="CZ81" s="25"/>
      <c r="DA81" s="25"/>
      <c r="DB81" s="25"/>
      <c r="DC81" s="25"/>
      <c r="DD81" s="25"/>
      <c r="DE81" s="25"/>
      <c r="DF81" s="25"/>
      <c r="DG81" s="25"/>
      <c r="DH81" s="25"/>
      <c r="DI81" s="25"/>
      <c r="DJ81" s="25"/>
      <c r="DK81" s="25"/>
      <c r="DL81" s="25"/>
      <c r="DM81" s="25"/>
      <c r="DN81" s="25"/>
      <c r="DO81" s="25"/>
      <c r="DP81" s="25"/>
      <c r="DQ81" s="25"/>
      <c r="DR81" s="25"/>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row>
    <row r="82" spans="1:255" s="95" customFormat="1" ht="15" x14ac:dyDescent="0.25">
      <c r="A82" s="47">
        <v>2</v>
      </c>
      <c r="B82" s="348" t="s">
        <v>92</v>
      </c>
      <c r="C82" s="348"/>
      <c r="D82" s="348"/>
      <c r="E82" s="348"/>
      <c r="F82" s="45">
        <v>7</v>
      </c>
      <c r="G82" s="306">
        <f>'Equipment List_Unadjusted'!G82*Indexes!S6</f>
        <v>8.0146396396396398</v>
      </c>
      <c r="H82" s="306">
        <f>'Equipment List_Unadjusted'!H82*Indexes!S6</f>
        <v>17.486486486486488</v>
      </c>
      <c r="I82" s="33">
        <v>2004</v>
      </c>
      <c r="J82" s="306">
        <f>'Equipment List_Unadjusted'!J82*Indexes!G6</f>
        <v>0.77639999999999998</v>
      </c>
      <c r="K82" s="334">
        <f>'Equipment List_Unadjusted'!K82*Indexes!G6</f>
        <v>3.2350000000000003</v>
      </c>
      <c r="L82" s="33">
        <v>1998</v>
      </c>
      <c r="M82" s="14" t="s">
        <v>93</v>
      </c>
      <c r="N82" s="275"/>
      <c r="O82" s="275"/>
      <c r="P82" s="275"/>
      <c r="Q82" s="27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c r="CA82" s="25"/>
      <c r="CB82" s="25"/>
      <c r="CC82" s="25"/>
      <c r="CD82" s="25"/>
      <c r="CE82" s="25"/>
      <c r="CF82" s="25"/>
      <c r="CG82" s="25"/>
      <c r="CH82" s="25"/>
      <c r="CI82" s="25"/>
      <c r="CJ82" s="25"/>
      <c r="CK82" s="25"/>
      <c r="CL82" s="25"/>
      <c r="CM82" s="25"/>
      <c r="CN82" s="25"/>
      <c r="CO82" s="25"/>
      <c r="CP82" s="25"/>
      <c r="CQ82" s="25"/>
      <c r="CR82" s="25"/>
      <c r="CS82" s="25"/>
      <c r="CT82" s="25"/>
      <c r="CU82" s="25"/>
      <c r="CV82" s="25"/>
      <c r="CW82" s="25"/>
      <c r="CX82" s="25"/>
      <c r="CY82" s="25"/>
      <c r="CZ82" s="25"/>
      <c r="DA82" s="25"/>
      <c r="DB82" s="25"/>
      <c r="DC82" s="25"/>
      <c r="DD82" s="25"/>
      <c r="DE82" s="25"/>
      <c r="DF82" s="25"/>
      <c r="DG82" s="25"/>
      <c r="DH82" s="25"/>
      <c r="DI82" s="25"/>
      <c r="DJ82" s="25"/>
      <c r="DK82" s="25"/>
      <c r="DL82" s="25"/>
      <c r="DM82" s="25"/>
      <c r="DN82" s="25"/>
      <c r="DO82" s="25"/>
      <c r="DP82" s="25"/>
      <c r="DQ82" s="25"/>
      <c r="DR82" s="25"/>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row>
    <row r="83" spans="1:255" s="97" customFormat="1" ht="15" x14ac:dyDescent="0.25">
      <c r="A83" s="47">
        <v>3</v>
      </c>
      <c r="B83" s="348" t="s">
        <v>445</v>
      </c>
      <c r="C83" s="348"/>
      <c r="D83" s="348"/>
      <c r="E83" s="348"/>
      <c r="F83" s="45">
        <v>10</v>
      </c>
      <c r="G83" s="334">
        <f>'Equipment List_Unadjusted'!G83*Indexes!E7</f>
        <v>2.187820381381997</v>
      </c>
      <c r="H83" s="334">
        <f>'Equipment List_Unadjusted'!H83*Indexes!E7</f>
        <v>2.7347754767274961</v>
      </c>
      <c r="I83" s="33">
        <v>1995</v>
      </c>
      <c r="J83" s="334"/>
      <c r="K83" s="334"/>
      <c r="L83" s="33"/>
      <c r="M83" s="14" t="s">
        <v>38</v>
      </c>
      <c r="N83" s="275"/>
      <c r="O83" s="275"/>
      <c r="P83" s="275"/>
      <c r="Q83" s="27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c r="CA83" s="25"/>
      <c r="CB83" s="25"/>
      <c r="CC83" s="25"/>
      <c r="CD83" s="25"/>
      <c r="CE83" s="25"/>
      <c r="CF83" s="25"/>
      <c r="CG83" s="25"/>
      <c r="CH83" s="25"/>
      <c r="CI83" s="25"/>
      <c r="CJ83" s="25"/>
      <c r="CK83" s="25"/>
      <c r="CL83" s="25"/>
      <c r="CM83" s="25"/>
      <c r="CN83" s="25"/>
      <c r="CO83" s="25"/>
      <c r="CP83" s="25"/>
      <c r="CQ83" s="25"/>
      <c r="CR83" s="25"/>
      <c r="CS83" s="25"/>
      <c r="CT83" s="25"/>
      <c r="CU83" s="25"/>
      <c r="CV83" s="25"/>
      <c r="CW83" s="25"/>
      <c r="CX83" s="25"/>
      <c r="CY83" s="25"/>
      <c r="CZ83" s="25"/>
      <c r="DA83" s="25"/>
      <c r="DB83" s="25"/>
      <c r="DC83" s="25"/>
      <c r="DD83" s="25"/>
      <c r="DE83" s="25"/>
      <c r="DF83" s="25"/>
      <c r="DG83" s="25"/>
      <c r="DH83" s="25"/>
      <c r="DI83" s="25"/>
      <c r="DJ83" s="25"/>
      <c r="DK83" s="25"/>
      <c r="DL83" s="25"/>
      <c r="DM83" s="25"/>
      <c r="DN83" s="25"/>
      <c r="DO83" s="25"/>
      <c r="DP83" s="25"/>
      <c r="DQ83" s="25"/>
      <c r="DR83" s="25"/>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row>
    <row r="84" spans="1:255" s="95" customFormat="1" ht="15" x14ac:dyDescent="0.25">
      <c r="A84" s="47">
        <v>3</v>
      </c>
      <c r="B84" s="348" t="s">
        <v>94</v>
      </c>
      <c r="C84" s="348"/>
      <c r="D84" s="348"/>
      <c r="E84" s="348"/>
      <c r="F84" s="45">
        <v>7</v>
      </c>
      <c r="G84" s="334">
        <f>'Equipment List_Unadjusted'!G84*Indexes!U7</f>
        <v>2.4145474137931036</v>
      </c>
      <c r="H84" s="334">
        <f>'Equipment List_Unadjusted'!H84*Indexes!U7</f>
        <v>30.009375000000002</v>
      </c>
      <c r="I84" s="33">
        <v>2005</v>
      </c>
      <c r="J84" s="334"/>
      <c r="K84" s="334"/>
      <c r="L84" s="33"/>
      <c r="M84" s="14" t="s">
        <v>95</v>
      </c>
      <c r="N84" s="275"/>
      <c r="O84" s="275"/>
      <c r="P84" s="275"/>
      <c r="Q84" s="27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row>
    <row r="85" spans="1:255" s="95" customFormat="1" ht="15" x14ac:dyDescent="0.25">
      <c r="A85" s="47">
        <v>3</v>
      </c>
      <c r="B85" s="348" t="s">
        <v>96</v>
      </c>
      <c r="C85" s="348"/>
      <c r="D85" s="348"/>
      <c r="E85" s="348"/>
      <c r="F85" s="45">
        <v>5</v>
      </c>
      <c r="G85" s="334">
        <f>'Equipment List_Unadjusted'!G85*Indexes!E7</f>
        <v>10.939101906909984</v>
      </c>
      <c r="H85" s="334">
        <f>'Equipment List_Unadjusted'!H85*Indexes!E7</f>
        <v>13.126922288291983</v>
      </c>
      <c r="I85" s="33">
        <v>1995</v>
      </c>
      <c r="J85" s="334"/>
      <c r="K85" s="334"/>
      <c r="L85" s="33"/>
      <c r="M85" s="14" t="s">
        <v>97</v>
      </c>
      <c r="N85" s="275"/>
      <c r="O85" s="275"/>
      <c r="P85" s="275"/>
      <c r="Q85" s="27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c r="CA85" s="25"/>
      <c r="CB85" s="25"/>
      <c r="CC85" s="25"/>
      <c r="CD85" s="25"/>
      <c r="CE85" s="25"/>
      <c r="CF85" s="25"/>
      <c r="CG85" s="25"/>
      <c r="CH85" s="25"/>
      <c r="CI85" s="25"/>
      <c r="CJ85" s="25"/>
      <c r="CK85" s="25"/>
      <c r="CL85" s="25"/>
      <c r="CM85" s="25"/>
      <c r="CN85" s="25"/>
      <c r="CO85" s="25"/>
      <c r="CP85" s="25"/>
      <c r="CQ85" s="25"/>
      <c r="CR85" s="25"/>
      <c r="CS85" s="25"/>
      <c r="CT85" s="25"/>
      <c r="CU85" s="25"/>
      <c r="CV85" s="25"/>
      <c r="CW85" s="25"/>
      <c r="CX85" s="25"/>
      <c r="CY85" s="25"/>
      <c r="CZ85" s="25"/>
      <c r="DA85" s="25"/>
      <c r="DB85" s="25"/>
      <c r="DC85" s="25"/>
      <c r="DD85" s="25"/>
      <c r="DE85" s="25"/>
      <c r="DF85" s="25"/>
      <c r="DG85" s="25"/>
      <c r="DH85" s="25"/>
      <c r="DI85" s="25"/>
      <c r="DJ85" s="25"/>
      <c r="DK85" s="25"/>
      <c r="DL85" s="25"/>
      <c r="DM85" s="25"/>
      <c r="DN85" s="25"/>
      <c r="DO85" s="25"/>
      <c r="DP85" s="25"/>
      <c r="DQ85" s="25"/>
      <c r="DR85" s="25"/>
      <c r="DS85" s="25"/>
      <c r="DT85" s="25"/>
      <c r="DU85" s="25"/>
      <c r="DV85" s="25"/>
      <c r="DW85" s="25"/>
      <c r="DX85" s="25"/>
      <c r="DY85" s="25"/>
      <c r="DZ85" s="25"/>
      <c r="EA85" s="25"/>
      <c r="EB85" s="25"/>
      <c r="EC85" s="25"/>
      <c r="ED85" s="25"/>
      <c r="EE85" s="25"/>
      <c r="EF85" s="25"/>
      <c r="EG85" s="25"/>
      <c r="EH85" s="25"/>
      <c r="EI85" s="25"/>
      <c r="EJ85" s="25"/>
      <c r="EK85" s="25"/>
      <c r="EL85" s="25"/>
      <c r="EM85" s="25"/>
      <c r="EN85" s="25"/>
      <c r="EO85" s="25"/>
      <c r="EP85" s="25"/>
      <c r="EQ85" s="25"/>
      <c r="ER85" s="25"/>
      <c r="ES85" s="25"/>
      <c r="ET85" s="25"/>
      <c r="EU85" s="25"/>
      <c r="EV85" s="25"/>
      <c r="EW85" s="25"/>
      <c r="EX85" s="25"/>
      <c r="EY85" s="25"/>
      <c r="EZ85" s="25"/>
      <c r="FA85" s="25"/>
      <c r="FB85" s="25"/>
      <c r="FC85" s="25"/>
      <c r="FD85" s="25"/>
      <c r="FE85" s="25"/>
      <c r="FF85" s="25"/>
      <c r="FG85" s="25"/>
      <c r="FH85" s="25"/>
      <c r="FI85" s="25"/>
      <c r="FJ85" s="25"/>
      <c r="FK85" s="25"/>
      <c r="FL85" s="25"/>
      <c r="FM85" s="25"/>
      <c r="FN85" s="25"/>
      <c r="FO85" s="25"/>
      <c r="FP85" s="25"/>
      <c r="FQ85" s="25"/>
      <c r="FR85" s="25"/>
      <c r="FS85" s="25"/>
      <c r="FT85" s="25"/>
      <c r="FU85" s="25"/>
      <c r="FV85" s="25"/>
      <c r="FW85" s="25"/>
      <c r="FX85" s="25"/>
      <c r="FY85" s="25"/>
      <c r="FZ85" s="25"/>
      <c r="GA85" s="25"/>
      <c r="GB85" s="25"/>
      <c r="GC85" s="25"/>
      <c r="GD85" s="25"/>
      <c r="GE85" s="25"/>
      <c r="GF85" s="25"/>
      <c r="GG85" s="25"/>
      <c r="GH85" s="25"/>
      <c r="GI85" s="25"/>
      <c r="GJ85" s="25"/>
      <c r="GK85" s="25"/>
      <c r="GL85" s="25"/>
      <c r="GM85" s="25"/>
      <c r="GN85" s="25"/>
      <c r="GO85" s="25"/>
      <c r="GP85" s="25"/>
      <c r="GQ85" s="25"/>
      <c r="GR85" s="25"/>
      <c r="GS85" s="25"/>
      <c r="GT85" s="25"/>
      <c r="GU85" s="25"/>
      <c r="GV85" s="25"/>
      <c r="GW85" s="25"/>
      <c r="GX85" s="25"/>
      <c r="GY85" s="25"/>
      <c r="GZ85" s="25"/>
      <c r="HA85" s="25"/>
      <c r="HB85" s="25"/>
      <c r="HC85" s="25"/>
      <c r="HD85" s="25"/>
      <c r="HE85" s="25"/>
      <c r="HF85" s="25"/>
      <c r="HG85" s="25"/>
      <c r="HH85" s="25"/>
      <c r="HI85" s="25"/>
      <c r="HJ85" s="25"/>
      <c r="HK85" s="25"/>
      <c r="HL85" s="25"/>
      <c r="HM85" s="25"/>
      <c r="HN85" s="25"/>
      <c r="HO85" s="25"/>
      <c r="HP85" s="25"/>
      <c r="HQ85" s="25"/>
      <c r="HR85" s="25"/>
      <c r="HS85" s="25"/>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25"/>
    </row>
    <row r="86" spans="1:255" s="95" customFormat="1" ht="15" x14ac:dyDescent="0.25">
      <c r="A86" s="47">
        <v>3</v>
      </c>
      <c r="B86" s="348" t="s">
        <v>98</v>
      </c>
      <c r="C86" s="348"/>
      <c r="D86" s="348"/>
      <c r="E86" s="348"/>
      <c r="F86" s="45">
        <v>5</v>
      </c>
      <c r="G86" s="334">
        <f>'Equipment List_Unadjusted'!G86*Indexes!E7</f>
        <v>5.4695509534549922</v>
      </c>
      <c r="H86" s="334">
        <f>'Equipment List_Unadjusted'!H86*Indexes!E7</f>
        <v>8.7512815255279879</v>
      </c>
      <c r="I86" s="33">
        <v>1995</v>
      </c>
      <c r="J86" s="334">
        <f>'Equipment List_Unadjusted'!J86*Indexes!E7</f>
        <v>0.54695509534549924</v>
      </c>
      <c r="K86" s="334">
        <f>'Equipment List_Unadjusted'!K86*Indexes!E7</f>
        <v>0.87512815255279885</v>
      </c>
      <c r="L86" s="33">
        <v>1995</v>
      </c>
      <c r="M86" s="14" t="s">
        <v>99</v>
      </c>
      <c r="N86" s="275"/>
      <c r="O86" s="275"/>
      <c r="P86" s="275"/>
      <c r="Q86" s="27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25"/>
      <c r="CH86" s="25"/>
      <c r="CI86" s="25"/>
      <c r="CJ86" s="25"/>
      <c r="CK86" s="25"/>
      <c r="CL86" s="25"/>
      <c r="CM86" s="25"/>
      <c r="CN86" s="25"/>
      <c r="CO86" s="25"/>
      <c r="CP86" s="25"/>
      <c r="CQ86" s="25"/>
      <c r="CR86" s="25"/>
      <c r="CS86" s="25"/>
      <c r="CT86" s="25"/>
      <c r="CU86" s="25"/>
      <c r="CV86" s="25"/>
      <c r="CW86" s="25"/>
      <c r="CX86" s="25"/>
      <c r="CY86" s="25"/>
      <c r="CZ86" s="25"/>
      <c r="DA86" s="25"/>
      <c r="DB86" s="25"/>
      <c r="DC86" s="25"/>
      <c r="DD86" s="25"/>
      <c r="DE86" s="25"/>
      <c r="DF86" s="25"/>
      <c r="DG86" s="25"/>
      <c r="DH86" s="25"/>
      <c r="DI86" s="25"/>
      <c r="DJ86" s="25"/>
      <c r="DK86" s="25"/>
      <c r="DL86" s="25"/>
      <c r="DM86" s="25"/>
      <c r="DN86" s="25"/>
      <c r="DO86" s="25"/>
      <c r="DP86" s="25"/>
      <c r="DQ86" s="25"/>
      <c r="DR86" s="25"/>
      <c r="DS86" s="25"/>
      <c r="DT86" s="25"/>
      <c r="DU86" s="25"/>
      <c r="DV86" s="25"/>
      <c r="DW86" s="25"/>
      <c r="DX86" s="25"/>
      <c r="DY86" s="25"/>
      <c r="DZ86" s="25"/>
      <c r="EA86" s="25"/>
      <c r="EB86" s="25"/>
      <c r="EC86" s="25"/>
      <c r="ED86" s="25"/>
      <c r="EE86" s="25"/>
      <c r="EF86" s="25"/>
      <c r="EG86" s="25"/>
      <c r="EH86" s="25"/>
      <c r="EI86" s="25"/>
      <c r="EJ86" s="25"/>
      <c r="EK86" s="25"/>
      <c r="EL86" s="25"/>
      <c r="EM86" s="25"/>
      <c r="EN86" s="25"/>
      <c r="EO86" s="25"/>
      <c r="EP86" s="25"/>
      <c r="EQ86" s="25"/>
      <c r="ER86" s="25"/>
      <c r="ES86" s="25"/>
      <c r="ET86" s="25"/>
      <c r="EU86" s="25"/>
      <c r="EV86" s="25"/>
      <c r="EW86" s="25"/>
      <c r="EX86" s="25"/>
      <c r="EY86" s="25"/>
      <c r="EZ86" s="25"/>
      <c r="FA86" s="25"/>
      <c r="FB86" s="25"/>
      <c r="FC86" s="25"/>
      <c r="FD86" s="25"/>
      <c r="FE86" s="25"/>
      <c r="FF86" s="25"/>
      <c r="FG86" s="25"/>
      <c r="FH86" s="25"/>
      <c r="FI86" s="25"/>
      <c r="FJ86" s="25"/>
      <c r="FK86" s="25"/>
      <c r="FL86" s="25"/>
      <c r="FM86" s="25"/>
      <c r="FN86" s="25"/>
      <c r="FO86" s="25"/>
      <c r="FP86" s="25"/>
      <c r="FQ86" s="25"/>
      <c r="FR86" s="25"/>
      <c r="FS86" s="25"/>
      <c r="FT86" s="25"/>
      <c r="FU86" s="25"/>
      <c r="FV86" s="25"/>
      <c r="FW86" s="25"/>
      <c r="FX86" s="25"/>
      <c r="FY86" s="25"/>
      <c r="FZ86" s="25"/>
      <c r="GA86" s="25"/>
      <c r="GB86" s="25"/>
      <c r="GC86" s="25"/>
      <c r="GD86" s="25"/>
      <c r="GE86" s="25"/>
      <c r="GF86" s="25"/>
      <c r="GG86" s="25"/>
      <c r="GH86" s="25"/>
      <c r="GI86" s="25"/>
      <c r="GJ86" s="25"/>
      <c r="GK86" s="25"/>
      <c r="GL86" s="25"/>
      <c r="GM86" s="25"/>
      <c r="GN86" s="25"/>
      <c r="GO86" s="25"/>
      <c r="GP86" s="25"/>
      <c r="GQ86" s="25"/>
      <c r="GR86" s="25"/>
      <c r="GS86" s="25"/>
      <c r="GT86" s="25"/>
      <c r="GU86" s="25"/>
      <c r="GV86" s="25"/>
      <c r="GW86" s="25"/>
      <c r="GX86" s="25"/>
      <c r="GY86" s="25"/>
      <c r="GZ86" s="25"/>
      <c r="HA86" s="25"/>
      <c r="HB86" s="25"/>
      <c r="HC86" s="25"/>
      <c r="HD86" s="25"/>
      <c r="HE86" s="25"/>
      <c r="HF86" s="25"/>
      <c r="HG86" s="25"/>
      <c r="HH86" s="25"/>
      <c r="HI86" s="25"/>
      <c r="HJ86" s="25"/>
      <c r="HK86" s="25"/>
      <c r="HL86" s="25"/>
      <c r="HM86" s="25"/>
      <c r="HN86" s="25"/>
      <c r="HO86" s="25"/>
      <c r="HP86" s="25"/>
      <c r="HQ86" s="25"/>
      <c r="HR86" s="25"/>
      <c r="HS86" s="25"/>
      <c r="HT86" s="25"/>
      <c r="HU86" s="25"/>
      <c r="HV86" s="25"/>
      <c r="HW86" s="25"/>
      <c r="HX86" s="25"/>
      <c r="HY86" s="25"/>
      <c r="HZ86" s="25"/>
      <c r="IA86" s="25"/>
      <c r="IB86" s="25"/>
      <c r="IC86" s="25"/>
      <c r="ID86" s="25"/>
      <c r="IE86" s="25"/>
      <c r="IF86" s="25"/>
      <c r="IG86" s="25"/>
      <c r="IH86" s="25"/>
      <c r="II86" s="25"/>
      <c r="IJ86" s="25"/>
      <c r="IK86" s="25"/>
      <c r="IL86" s="25"/>
      <c r="IM86" s="25"/>
      <c r="IN86" s="25"/>
      <c r="IO86" s="25"/>
      <c r="IP86" s="25"/>
      <c r="IQ86" s="25"/>
      <c r="IR86" s="25"/>
      <c r="IS86" s="25"/>
      <c r="IT86" s="25"/>
      <c r="IU86" s="25"/>
    </row>
    <row r="87" spans="1:255" s="95" customFormat="1" ht="15" x14ac:dyDescent="0.25">
      <c r="A87" s="47">
        <v>2</v>
      </c>
      <c r="B87" s="348" t="s">
        <v>100</v>
      </c>
      <c r="C87" s="348"/>
      <c r="D87" s="348"/>
      <c r="E87" s="348"/>
      <c r="F87" s="45">
        <v>5</v>
      </c>
      <c r="G87" s="334">
        <f>'Equipment List_Unadjusted'!G87*Indexes!E6</f>
        <v>21.073063380281695</v>
      </c>
      <c r="H87" s="334">
        <f>'Equipment List_Unadjusted'!H87*Indexes!E6</f>
        <v>22.781690140845075</v>
      </c>
      <c r="I87" s="33">
        <v>1995</v>
      </c>
      <c r="J87" s="334">
        <f>'Equipment List_Unadjusted'!J87*Indexes!E6</f>
        <v>1.0536531690140847</v>
      </c>
      <c r="K87" s="334">
        <f>'Equipment List_Unadjusted'!K87*Indexes!E6</f>
        <v>1.1390845070422537</v>
      </c>
      <c r="L87" s="33">
        <v>1995</v>
      </c>
      <c r="M87" s="14" t="s">
        <v>447</v>
      </c>
      <c r="N87" s="275"/>
      <c r="O87" s="275"/>
      <c r="P87" s="275"/>
      <c r="Q87" s="27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25"/>
      <c r="CH87" s="25"/>
      <c r="CI87" s="25"/>
      <c r="CJ87" s="25"/>
      <c r="CK87" s="25"/>
      <c r="CL87" s="25"/>
      <c r="CM87" s="25"/>
      <c r="CN87" s="25"/>
      <c r="CO87" s="25"/>
      <c r="CP87" s="25"/>
      <c r="CQ87" s="25"/>
      <c r="CR87" s="25"/>
      <c r="CS87" s="25"/>
      <c r="CT87" s="25"/>
      <c r="CU87" s="25"/>
      <c r="CV87" s="25"/>
      <c r="CW87" s="25"/>
      <c r="CX87" s="25"/>
      <c r="CY87" s="25"/>
      <c r="CZ87" s="25"/>
      <c r="DA87" s="25"/>
      <c r="DB87" s="25"/>
      <c r="DC87" s="25"/>
      <c r="DD87" s="25"/>
      <c r="DE87" s="25"/>
      <c r="DF87" s="25"/>
      <c r="DG87" s="25"/>
      <c r="DH87" s="25"/>
      <c r="DI87" s="25"/>
      <c r="DJ87" s="25"/>
      <c r="DK87" s="25"/>
      <c r="DL87" s="25"/>
      <c r="DM87" s="25"/>
      <c r="DN87" s="25"/>
      <c r="DO87" s="25"/>
      <c r="DP87" s="25"/>
      <c r="DQ87" s="25"/>
      <c r="DR87" s="25"/>
      <c r="DS87" s="25"/>
      <c r="DT87" s="25"/>
      <c r="DU87" s="25"/>
      <c r="DV87" s="25"/>
      <c r="DW87" s="25"/>
      <c r="DX87" s="25"/>
      <c r="DY87" s="25"/>
      <c r="DZ87" s="25"/>
      <c r="EA87" s="25"/>
      <c r="EB87" s="25"/>
      <c r="EC87" s="25"/>
      <c r="ED87" s="25"/>
      <c r="EE87" s="25"/>
      <c r="EF87" s="25"/>
      <c r="EG87" s="25"/>
      <c r="EH87" s="25"/>
      <c r="EI87" s="25"/>
      <c r="EJ87" s="25"/>
      <c r="EK87" s="25"/>
      <c r="EL87" s="25"/>
      <c r="EM87" s="25"/>
      <c r="EN87" s="25"/>
      <c r="EO87" s="25"/>
      <c r="EP87" s="25"/>
      <c r="EQ87" s="25"/>
      <c r="ER87" s="25"/>
      <c r="ES87" s="25"/>
      <c r="ET87" s="25"/>
      <c r="EU87" s="25"/>
      <c r="EV87" s="25"/>
      <c r="EW87" s="25"/>
      <c r="EX87" s="25"/>
      <c r="EY87" s="25"/>
      <c r="EZ87" s="25"/>
      <c r="FA87" s="25"/>
      <c r="FB87" s="25"/>
      <c r="FC87" s="25"/>
      <c r="FD87" s="25"/>
      <c r="FE87" s="25"/>
      <c r="FF87" s="25"/>
      <c r="FG87" s="25"/>
      <c r="FH87" s="25"/>
      <c r="FI87" s="25"/>
      <c r="FJ87" s="25"/>
      <c r="FK87" s="25"/>
      <c r="FL87" s="25"/>
      <c r="FM87" s="25"/>
      <c r="FN87" s="25"/>
      <c r="FO87" s="25"/>
      <c r="FP87" s="25"/>
      <c r="FQ87" s="25"/>
      <c r="FR87" s="25"/>
      <c r="FS87" s="25"/>
      <c r="FT87" s="25"/>
      <c r="FU87" s="25"/>
      <c r="FV87" s="25"/>
      <c r="FW87" s="25"/>
      <c r="FX87" s="25"/>
      <c r="FY87" s="25"/>
      <c r="FZ87" s="25"/>
      <c r="GA87" s="25"/>
      <c r="GB87" s="25"/>
      <c r="GC87" s="25"/>
      <c r="GD87" s="25"/>
      <c r="GE87" s="25"/>
      <c r="GF87" s="25"/>
      <c r="GG87" s="25"/>
      <c r="GH87" s="25"/>
      <c r="GI87" s="25"/>
      <c r="GJ87" s="25"/>
      <c r="GK87" s="25"/>
      <c r="GL87" s="25"/>
      <c r="GM87" s="25"/>
      <c r="GN87" s="25"/>
      <c r="GO87" s="25"/>
      <c r="GP87" s="25"/>
      <c r="GQ87" s="25"/>
      <c r="GR87" s="25"/>
      <c r="GS87" s="25"/>
      <c r="GT87" s="25"/>
      <c r="GU87" s="25"/>
      <c r="GV87" s="25"/>
      <c r="GW87" s="25"/>
      <c r="GX87" s="25"/>
      <c r="GY87" s="25"/>
      <c r="GZ87" s="25"/>
      <c r="HA87" s="25"/>
      <c r="HB87" s="25"/>
      <c r="HC87" s="25"/>
      <c r="HD87" s="25"/>
      <c r="HE87" s="25"/>
      <c r="HF87" s="25"/>
      <c r="HG87" s="25"/>
      <c r="HH87" s="25"/>
      <c r="HI87" s="25"/>
      <c r="HJ87" s="25"/>
      <c r="HK87" s="25"/>
      <c r="HL87" s="25"/>
      <c r="HM87" s="25"/>
      <c r="HN87" s="25"/>
      <c r="HO87" s="25"/>
      <c r="HP87" s="25"/>
      <c r="HQ87" s="25"/>
      <c r="HR87" s="25"/>
      <c r="HS87" s="25"/>
      <c r="HT87" s="25"/>
      <c r="HU87" s="25"/>
      <c r="HV87" s="25"/>
      <c r="HW87" s="25"/>
      <c r="HX87" s="25"/>
      <c r="HY87" s="25"/>
      <c r="HZ87" s="25"/>
      <c r="IA87" s="25"/>
      <c r="IB87" s="25"/>
      <c r="IC87" s="25"/>
      <c r="ID87" s="25"/>
      <c r="IE87" s="25"/>
      <c r="IF87" s="25"/>
      <c r="IG87" s="25"/>
      <c r="IH87" s="25"/>
      <c r="II87" s="25"/>
      <c r="IJ87" s="25"/>
      <c r="IK87" s="25"/>
      <c r="IL87" s="25"/>
      <c r="IM87" s="25"/>
      <c r="IN87" s="25"/>
      <c r="IO87" s="25"/>
      <c r="IP87" s="25"/>
      <c r="IQ87" s="25"/>
      <c r="IR87" s="25"/>
      <c r="IS87" s="25"/>
      <c r="IT87" s="25"/>
      <c r="IU87" s="25"/>
    </row>
    <row r="88" spans="1:255" s="95" customFormat="1" ht="15" x14ac:dyDescent="0.25">
      <c r="A88" s="47">
        <v>3</v>
      </c>
      <c r="B88" s="348" t="s">
        <v>101</v>
      </c>
      <c r="C88" s="348"/>
      <c r="D88" s="348"/>
      <c r="E88" s="348"/>
      <c r="F88" s="45">
        <v>20</v>
      </c>
      <c r="G88" s="334">
        <f>'Equipment List_Unadjusted'!G88*Indexes!E7</f>
        <v>3.2817305720729957</v>
      </c>
      <c r="H88" s="334">
        <f>'Equipment List_Unadjusted'!H88*Indexes!E7</f>
        <v>5.4695509534549922</v>
      </c>
      <c r="I88" s="33">
        <v>1995</v>
      </c>
      <c r="J88" s="334"/>
      <c r="K88" s="334"/>
      <c r="L88" s="33"/>
      <c r="M88" s="14" t="s">
        <v>97</v>
      </c>
      <c r="N88" s="275"/>
      <c r="O88" s="275"/>
      <c r="P88" s="275"/>
      <c r="Q88" s="27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row>
    <row r="89" spans="1:255" s="95" customFormat="1" ht="28.5" x14ac:dyDescent="0.25">
      <c r="A89" s="47">
        <v>2</v>
      </c>
      <c r="B89" s="348" t="s">
        <v>102</v>
      </c>
      <c r="C89" s="348"/>
      <c r="D89" s="348"/>
      <c r="E89" s="348"/>
      <c r="F89" s="45">
        <v>10</v>
      </c>
      <c r="G89" s="334">
        <f>'Equipment List_Unadjusted'!G89*Indexes!U6</f>
        <v>2.9747126436781612</v>
      </c>
      <c r="H89" s="334">
        <f>'Equipment List_Unadjusted'!H89*Indexes!U6</f>
        <v>5.9494252873563225</v>
      </c>
      <c r="I89" s="33">
        <v>2005</v>
      </c>
      <c r="J89" s="334" t="s">
        <v>373</v>
      </c>
      <c r="K89" s="334" t="s">
        <v>373</v>
      </c>
      <c r="L89" s="33"/>
      <c r="M89" s="55" t="s">
        <v>446</v>
      </c>
      <c r="N89" s="275"/>
      <c r="O89" s="275"/>
      <c r="P89" s="275"/>
      <c r="Q89" s="27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25"/>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row>
    <row r="90" spans="1:255" s="65" customFormat="1" x14ac:dyDescent="0.25">
      <c r="A90" s="321"/>
      <c r="B90" s="309" t="s">
        <v>103</v>
      </c>
      <c r="C90" s="309"/>
      <c r="D90" s="309"/>
      <c r="E90" s="309"/>
      <c r="F90" s="314"/>
      <c r="G90" s="305"/>
      <c r="H90" s="305"/>
      <c r="I90" s="315"/>
      <c r="J90" s="305"/>
      <c r="K90" s="305"/>
      <c r="L90" s="315"/>
      <c r="M90" s="316"/>
      <c r="N90" s="274"/>
      <c r="O90" s="274"/>
      <c r="P90" s="274"/>
      <c r="Q90" s="274"/>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row>
    <row r="91" spans="1:255" s="95" customFormat="1" ht="15" x14ac:dyDescent="0.25">
      <c r="A91" s="47">
        <v>1</v>
      </c>
      <c r="B91" s="348" t="s">
        <v>104</v>
      </c>
      <c r="C91" s="348"/>
      <c r="D91" s="348"/>
      <c r="E91" s="348"/>
      <c r="F91" s="45">
        <v>5</v>
      </c>
      <c r="G91" s="334">
        <f>'Equipment List_Unadjusted'!G91*Indexes!M5</f>
        <v>0.87525114155251138</v>
      </c>
      <c r="H91" s="334">
        <f>'Equipment List_Unadjusted'!H91*Indexes!M5</f>
        <v>1.8599086757990866</v>
      </c>
      <c r="I91" s="33">
        <v>2001</v>
      </c>
      <c r="J91" s="334">
        <f>'Equipment List_Unadjusted'!J91*Indexes!M5</f>
        <v>9.8465753424657521E-2</v>
      </c>
      <c r="K91" s="334">
        <f>'Equipment List_Unadjusted'!K91*Indexes!M5</f>
        <v>0.13128767123287668</v>
      </c>
      <c r="L91" s="33">
        <v>2001</v>
      </c>
      <c r="M91" s="14" t="s">
        <v>105</v>
      </c>
      <c r="N91" s="275"/>
      <c r="O91" s="275"/>
      <c r="P91" s="275"/>
      <c r="Q91" s="27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25"/>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row>
    <row r="92" spans="1:255" s="95" customFormat="1" ht="28.5" x14ac:dyDescent="0.25">
      <c r="A92" s="47">
        <v>4</v>
      </c>
      <c r="B92" s="348" t="s">
        <v>448</v>
      </c>
      <c r="C92" s="348"/>
      <c r="D92" s="348"/>
      <c r="E92" s="348"/>
      <c r="F92" s="45" t="s">
        <v>373</v>
      </c>
      <c r="G92" s="382" t="e">
        <f>'Equipment List_Unadjusted'!G92*Indexes!E8</f>
        <v>#VALUE!</v>
      </c>
      <c r="H92" s="382"/>
      <c r="I92" s="33">
        <v>1995</v>
      </c>
      <c r="J92" s="334" t="e">
        <f>'Equipment List_Unadjusted'!J92*Indexes!E8</f>
        <v>#VALUE!</v>
      </c>
      <c r="K92" s="334" t="e">
        <f>'Equipment List_Unadjusted'!K92*Indexes!E8</f>
        <v>#VALUE!</v>
      </c>
      <c r="L92" s="33">
        <v>1995</v>
      </c>
      <c r="M92" s="14" t="s">
        <v>449</v>
      </c>
      <c r="N92" s="275"/>
      <c r="O92" s="275"/>
      <c r="P92" s="275"/>
      <c r="Q92" s="27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25"/>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row>
    <row r="93" spans="1:255" s="95" customFormat="1" ht="28.5" x14ac:dyDescent="0.25">
      <c r="A93" s="47">
        <v>4</v>
      </c>
      <c r="B93" s="348" t="s">
        <v>450</v>
      </c>
      <c r="C93" s="348"/>
      <c r="D93" s="348"/>
      <c r="E93" s="348"/>
      <c r="F93" s="45" t="s">
        <v>373</v>
      </c>
      <c r="G93" s="382" t="e">
        <f>'Equipment List_Unadjusted'!G93*Indexes!E8</f>
        <v>#VALUE!</v>
      </c>
      <c r="H93" s="382"/>
      <c r="I93" s="33">
        <v>1995</v>
      </c>
      <c r="J93" s="334" t="e">
        <f>'Equipment List_Unadjusted'!J93*Indexes!E8</f>
        <v>#VALUE!</v>
      </c>
      <c r="K93" s="334" t="e">
        <f>'Equipment List_Unadjusted'!K93*Indexes!E8</f>
        <v>#VALUE!</v>
      </c>
      <c r="L93" s="33">
        <v>1995</v>
      </c>
      <c r="M93" s="14" t="s">
        <v>451</v>
      </c>
      <c r="N93" s="275"/>
      <c r="O93" s="275"/>
      <c r="P93" s="275"/>
      <c r="Q93" s="27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25"/>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row>
    <row r="94" spans="1:255" s="95" customFormat="1" ht="28.5" x14ac:dyDescent="0.25">
      <c r="A94" s="48">
        <v>4</v>
      </c>
      <c r="B94" s="348" t="s">
        <v>452</v>
      </c>
      <c r="C94" s="348"/>
      <c r="D94" s="348"/>
      <c r="E94" s="348"/>
      <c r="F94" s="45" t="s">
        <v>373</v>
      </c>
      <c r="G94" s="382" t="e">
        <f>'Equipment List_Unadjusted'!G94*Indexes!E8</f>
        <v>#VALUE!</v>
      </c>
      <c r="H94" s="382"/>
      <c r="I94" s="33">
        <v>1995</v>
      </c>
      <c r="J94" s="334" t="e">
        <f>'Equipment List_Unadjusted'!J94*Indexes!E8</f>
        <v>#VALUE!</v>
      </c>
      <c r="K94" s="334" t="e">
        <f>'Equipment List_Unadjusted'!K94*Indexes!E8</f>
        <v>#VALUE!</v>
      </c>
      <c r="L94" s="33">
        <v>1995</v>
      </c>
      <c r="M94" s="14" t="s">
        <v>453</v>
      </c>
      <c r="N94" s="275"/>
      <c r="O94" s="275"/>
      <c r="P94" s="275"/>
      <c r="Q94" s="27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25"/>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row>
    <row r="95" spans="1:255" s="95" customFormat="1" ht="30" customHeight="1" x14ac:dyDescent="0.25">
      <c r="A95" s="47">
        <v>3</v>
      </c>
      <c r="B95" s="348" t="s">
        <v>109</v>
      </c>
      <c r="C95" s="387"/>
      <c r="D95" s="387"/>
      <c r="E95" s="387"/>
      <c r="F95" s="45">
        <v>20</v>
      </c>
      <c r="G95" s="334">
        <f>'Equipment List_Unadjusted'!G95*Indexes!E7</f>
        <v>5.4695509534549922</v>
      </c>
      <c r="H95" s="334">
        <f>'Equipment List_Unadjusted'!H95*Indexes!E7</f>
        <v>10.939101906909984</v>
      </c>
      <c r="I95" s="33">
        <v>1995</v>
      </c>
      <c r="J95" s="334">
        <f>'Equipment List_Unadjusted'!J95*Indexes!E7</f>
        <v>2.7347754767274961</v>
      </c>
      <c r="K95" s="334">
        <f>'Equipment List_Unadjusted'!K95*Indexes!E7</f>
        <v>5.4695509534549922</v>
      </c>
      <c r="L95" s="33">
        <v>1995</v>
      </c>
      <c r="M95" s="14" t="s">
        <v>110</v>
      </c>
      <c r="N95" s="275"/>
      <c r="O95" s="275"/>
      <c r="P95" s="275"/>
      <c r="Q95" s="27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25"/>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row>
    <row r="96" spans="1:255" s="95" customFormat="1" ht="15" x14ac:dyDescent="0.25">
      <c r="A96" s="47">
        <v>5</v>
      </c>
      <c r="B96" s="348" t="s">
        <v>111</v>
      </c>
      <c r="C96" s="348"/>
      <c r="D96" s="348"/>
      <c r="E96" s="348"/>
      <c r="F96" s="45">
        <v>5</v>
      </c>
      <c r="G96" s="334">
        <f>'Equipment List_Unadjusted'!G96*Indexes!S9</f>
        <v>4.0706713780918724</v>
      </c>
      <c r="H96" s="334">
        <f>'Equipment List_Unadjusted'!H96*Indexes!S9</f>
        <v>5.4275618374558299</v>
      </c>
      <c r="I96" s="33">
        <v>2004</v>
      </c>
      <c r="J96" s="334">
        <f>'Equipment List_Unadjusted'!J96*Indexes!S9</f>
        <v>8.1413427561837448E-2</v>
      </c>
      <c r="K96" s="334">
        <f>'Equipment List_Unadjusted'!K96*Indexes!S10</f>
        <v>0.35318039624608966</v>
      </c>
      <c r="L96" s="33">
        <v>2004</v>
      </c>
      <c r="M96" s="14" t="s">
        <v>454</v>
      </c>
      <c r="N96" s="275"/>
      <c r="O96" s="275"/>
      <c r="P96" s="275"/>
      <c r="Q96" s="27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25"/>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row>
    <row r="97" spans="1:255" s="95" customFormat="1" ht="15" x14ac:dyDescent="0.25">
      <c r="A97" s="47">
        <v>6</v>
      </c>
      <c r="B97" s="347" t="s">
        <v>112</v>
      </c>
      <c r="C97" s="347"/>
      <c r="D97" s="347"/>
      <c r="E97" s="347"/>
      <c r="F97" s="45" t="s">
        <v>373</v>
      </c>
      <c r="G97" s="334"/>
      <c r="H97" s="334"/>
      <c r="I97" s="33"/>
      <c r="J97" s="334">
        <f>'Equipment List_Unadjusted'!J97*Indexes!E10</f>
        <v>100.69568319657509</v>
      </c>
      <c r="K97" s="334">
        <f>'Equipment List_Unadjusted'!K97*Indexes!E10</f>
        <v>332.2957545486978</v>
      </c>
      <c r="L97" s="33">
        <v>2013</v>
      </c>
      <c r="M97" s="14" t="s">
        <v>456</v>
      </c>
      <c r="N97" s="275"/>
      <c r="O97" s="275"/>
      <c r="P97" s="275"/>
      <c r="Q97" s="27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25"/>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row>
    <row r="98" spans="1:255" s="95" customFormat="1" ht="15" x14ac:dyDescent="0.25">
      <c r="A98" s="48">
        <v>3</v>
      </c>
      <c r="B98" s="348" t="s">
        <v>113</v>
      </c>
      <c r="C98" s="348"/>
      <c r="D98" s="348"/>
      <c r="E98" s="348"/>
      <c r="F98" s="45">
        <v>10</v>
      </c>
      <c r="G98" s="334">
        <f>'Equipment List_Unadjusted'!G98*Indexes!E7</f>
        <v>76.573713348369893</v>
      </c>
      <c r="H98" s="334">
        <f>'Equipment List_Unadjusted'!H98*Indexes!E7</f>
        <v>164.08652860364978</v>
      </c>
      <c r="I98" s="33">
        <v>1995</v>
      </c>
      <c r="J98" s="334">
        <f>'Equipment List_Unadjusted'!J98*Indexes!E7</f>
        <v>0.54695509534549924</v>
      </c>
      <c r="K98" s="334">
        <f>'Equipment List_Unadjusted'!K98*Indexes!E7</f>
        <v>3.8286856674184948</v>
      </c>
      <c r="L98" s="33">
        <v>1995</v>
      </c>
      <c r="M98" s="14" t="s">
        <v>455</v>
      </c>
      <c r="N98" s="275"/>
      <c r="O98" s="275"/>
      <c r="P98" s="275"/>
      <c r="Q98" s="27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row>
    <row r="99" spans="1:255" s="95" customFormat="1" ht="30" customHeight="1" x14ac:dyDescent="0.25">
      <c r="A99" s="48">
        <v>3</v>
      </c>
      <c r="B99" s="348" t="s">
        <v>114</v>
      </c>
      <c r="C99" s="348"/>
      <c r="D99" s="348"/>
      <c r="E99" s="348"/>
      <c r="F99" s="45">
        <v>10</v>
      </c>
      <c r="G99" s="334">
        <f>'Equipment List_Unadjusted'!G99*Indexes!E7</f>
        <v>114.86057002255484</v>
      </c>
      <c r="H99" s="334">
        <f>'Equipment List_Unadjusted'!H99*Indexes!E7</f>
        <v>196.90383432437972</v>
      </c>
      <c r="I99" s="33">
        <v>1995</v>
      </c>
      <c r="J99" s="334">
        <f>'Equipment List_Unadjusted'!J99*Indexes!E7</f>
        <v>1.8596473241746974</v>
      </c>
      <c r="K99" s="334">
        <f>'Equipment List_Unadjusted'!K99*Indexes!E7</f>
        <v>2.7347754767274961</v>
      </c>
      <c r="L99" s="33">
        <v>1995</v>
      </c>
      <c r="M99" s="14" t="s">
        <v>115</v>
      </c>
      <c r="N99" s="275"/>
      <c r="O99" s="275"/>
      <c r="P99" s="275"/>
      <c r="Q99" s="27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row>
    <row r="100" spans="1:255" s="65" customFormat="1" x14ac:dyDescent="0.25">
      <c r="A100" s="317"/>
      <c r="B100" s="309" t="s">
        <v>116</v>
      </c>
      <c r="C100" s="309"/>
      <c r="D100" s="309"/>
      <c r="E100" s="309"/>
      <c r="F100" s="314"/>
      <c r="G100" s="305"/>
      <c r="H100" s="305"/>
      <c r="I100" s="315"/>
      <c r="J100" s="305"/>
      <c r="K100" s="305"/>
      <c r="L100" s="315"/>
      <c r="M100" s="316"/>
      <c r="N100" s="274"/>
      <c r="O100" s="274"/>
      <c r="P100" s="274"/>
      <c r="Q100" s="274"/>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c r="II100" s="5"/>
      <c r="IJ100" s="5"/>
      <c r="IK100" s="5"/>
      <c r="IL100" s="5"/>
      <c r="IM100" s="5"/>
      <c r="IN100" s="5"/>
      <c r="IO100" s="5"/>
      <c r="IP100" s="5"/>
      <c r="IQ100" s="5"/>
      <c r="IR100" s="5"/>
      <c r="IS100" s="5"/>
      <c r="IT100" s="5"/>
      <c r="IU100" s="5"/>
    </row>
    <row r="101" spans="1:255" s="95" customFormat="1" ht="15" x14ac:dyDescent="0.25">
      <c r="A101" s="47">
        <v>1</v>
      </c>
      <c r="B101" s="348" t="s">
        <v>117</v>
      </c>
      <c r="C101" s="348"/>
      <c r="D101" s="348"/>
      <c r="E101" s="348"/>
      <c r="F101" s="45">
        <v>10</v>
      </c>
      <c r="G101" s="334">
        <f>'Equipment List_Unadjusted'!G101*Indexes!S5</f>
        <v>0.34791868344627302</v>
      </c>
      <c r="H101" s="334">
        <f>'Equipment List_Unadjusted'!H101*Indexes!S5</f>
        <v>2.3194578896418201</v>
      </c>
      <c r="I101" s="33">
        <v>2004</v>
      </c>
      <c r="J101" s="382">
        <f>'Equipment List_Unadjusted'!J101:K101*Indexes!E5</f>
        <v>2.1373773416592329E-2</v>
      </c>
      <c r="K101" s="382"/>
      <c r="L101" s="33">
        <v>1995</v>
      </c>
      <c r="M101" s="14" t="s">
        <v>457</v>
      </c>
      <c r="N101" s="275"/>
      <c r="O101" s="275"/>
      <c r="P101" s="275"/>
      <c r="Q101" s="27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c r="CA101" s="25"/>
      <c r="CB101" s="25"/>
      <c r="CC101" s="25"/>
      <c r="CD101" s="25"/>
      <c r="CE101" s="25"/>
      <c r="CF101" s="25"/>
      <c r="CG101" s="25"/>
      <c r="CH101" s="25"/>
      <c r="CI101" s="25"/>
      <c r="CJ101" s="25"/>
      <c r="CK101" s="25"/>
      <c r="CL101" s="25"/>
      <c r="CM101" s="25"/>
      <c r="CN101" s="25"/>
      <c r="CO101" s="25"/>
      <c r="CP101" s="25"/>
      <c r="CQ101" s="25"/>
      <c r="CR101" s="25"/>
      <c r="CS101" s="25"/>
      <c r="CT101" s="25"/>
      <c r="CU101" s="25"/>
      <c r="CV101" s="25"/>
      <c r="CW101" s="25"/>
      <c r="CX101" s="25"/>
      <c r="CY101" s="25"/>
      <c r="CZ101" s="25"/>
      <c r="DA101" s="25"/>
      <c r="DB101" s="25"/>
      <c r="DC101" s="25"/>
      <c r="DD101" s="25"/>
      <c r="DE101" s="25"/>
      <c r="DF101" s="25"/>
      <c r="DG101" s="25"/>
      <c r="DH101" s="25"/>
      <c r="DI101" s="25"/>
      <c r="DJ101" s="25"/>
      <c r="DK101" s="25"/>
      <c r="DL101" s="25"/>
      <c r="DM101" s="25"/>
      <c r="DN101" s="25"/>
      <c r="DO101" s="25"/>
      <c r="DP101" s="25"/>
      <c r="DQ101" s="25"/>
      <c r="DR101" s="25"/>
      <c r="DS101" s="25"/>
      <c r="DT101" s="25"/>
      <c r="DU101" s="25"/>
      <c r="DV101" s="25"/>
      <c r="DW101" s="25"/>
      <c r="DX101" s="25"/>
      <c r="DY101" s="25"/>
      <c r="DZ101" s="25"/>
      <c r="EA101" s="25"/>
      <c r="EB101" s="25"/>
      <c r="EC101" s="25"/>
      <c r="ED101" s="25"/>
      <c r="EE101" s="25"/>
      <c r="EF101" s="25"/>
      <c r="EG101" s="25"/>
      <c r="EH101" s="25"/>
      <c r="EI101" s="25"/>
      <c r="EJ101" s="25"/>
      <c r="EK101" s="25"/>
      <c r="EL101" s="25"/>
      <c r="EM101" s="25"/>
      <c r="EN101" s="25"/>
      <c r="EO101" s="25"/>
      <c r="EP101" s="25"/>
      <c r="EQ101" s="25"/>
      <c r="ER101" s="25"/>
      <c r="ES101" s="25"/>
      <c r="ET101" s="25"/>
      <c r="EU101" s="25"/>
      <c r="EV101" s="25"/>
      <c r="EW101" s="25"/>
      <c r="EX101" s="25"/>
      <c r="EY101" s="25"/>
      <c r="EZ101" s="25"/>
      <c r="FA101" s="25"/>
      <c r="FB101" s="25"/>
      <c r="FC101" s="25"/>
      <c r="FD101" s="25"/>
      <c r="FE101" s="25"/>
      <c r="FF101" s="25"/>
      <c r="FG101" s="25"/>
      <c r="FH101" s="25"/>
      <c r="FI101" s="25"/>
      <c r="FJ101" s="25"/>
      <c r="FK101" s="25"/>
      <c r="FL101" s="25"/>
      <c r="FM101" s="25"/>
      <c r="FN101" s="25"/>
      <c r="FO101" s="25"/>
      <c r="FP101" s="25"/>
      <c r="FQ101" s="25"/>
      <c r="FR101" s="25"/>
      <c r="FS101" s="25"/>
      <c r="FT101" s="25"/>
      <c r="FU101" s="25"/>
      <c r="FV101" s="25"/>
      <c r="FW101" s="25"/>
      <c r="FX101" s="25"/>
      <c r="FY101" s="25"/>
      <c r="FZ101" s="25"/>
      <c r="GA101" s="25"/>
      <c r="GB101" s="25"/>
      <c r="GC101" s="25"/>
      <c r="GD101" s="25"/>
      <c r="GE101" s="25"/>
      <c r="GF101" s="25"/>
      <c r="GG101" s="25"/>
      <c r="GH101" s="25"/>
      <c r="GI101" s="25"/>
      <c r="GJ101" s="25"/>
      <c r="GK101" s="25"/>
      <c r="GL101" s="25"/>
      <c r="GM101" s="25"/>
      <c r="GN101" s="25"/>
      <c r="GO101" s="25"/>
      <c r="GP101" s="25"/>
      <c r="GQ101" s="25"/>
      <c r="GR101" s="25"/>
      <c r="GS101" s="25"/>
      <c r="GT101" s="25"/>
      <c r="GU101" s="25"/>
      <c r="GV101" s="25"/>
      <c r="GW101" s="25"/>
      <c r="GX101" s="25"/>
      <c r="GY101" s="25"/>
      <c r="GZ101" s="25"/>
      <c r="HA101" s="25"/>
      <c r="HB101" s="25"/>
      <c r="HC101" s="25"/>
      <c r="HD101" s="25"/>
      <c r="HE101" s="25"/>
      <c r="HF101" s="25"/>
      <c r="HG101" s="25"/>
      <c r="HH101" s="25"/>
      <c r="HI101" s="25"/>
      <c r="HJ101" s="25"/>
      <c r="HK101" s="25"/>
      <c r="HL101" s="25"/>
      <c r="HM101" s="25"/>
      <c r="HN101" s="25"/>
      <c r="HO101" s="25"/>
      <c r="HP101" s="25"/>
      <c r="HQ101" s="25"/>
      <c r="HR101" s="25"/>
      <c r="HS101" s="25"/>
      <c r="HT101" s="25"/>
      <c r="HU101" s="25"/>
      <c r="HV101" s="25"/>
      <c r="HW101" s="25"/>
      <c r="HX101" s="25"/>
      <c r="HY101" s="25"/>
      <c r="HZ101" s="25"/>
      <c r="IA101" s="25"/>
      <c r="IB101" s="25"/>
      <c r="IC101" s="25"/>
      <c r="ID101" s="25"/>
      <c r="IE101" s="25"/>
      <c r="IF101" s="25"/>
      <c r="IG101" s="25"/>
      <c r="IH101" s="25"/>
      <c r="II101" s="25"/>
      <c r="IJ101" s="25"/>
      <c r="IK101" s="25"/>
      <c r="IL101" s="25"/>
      <c r="IM101" s="25"/>
      <c r="IN101" s="25"/>
      <c r="IO101" s="25"/>
      <c r="IP101" s="25"/>
      <c r="IQ101" s="25"/>
      <c r="IR101" s="25"/>
      <c r="IS101" s="25"/>
      <c r="IT101" s="25"/>
      <c r="IU101" s="25"/>
    </row>
    <row r="102" spans="1:255" s="95" customFormat="1" ht="28.5" x14ac:dyDescent="0.25">
      <c r="A102" s="47">
        <v>2</v>
      </c>
      <c r="B102" s="347" t="s">
        <v>458</v>
      </c>
      <c r="C102" s="347"/>
      <c r="D102" s="347"/>
      <c r="E102" s="347"/>
      <c r="F102" s="45">
        <v>10</v>
      </c>
      <c r="G102" s="334">
        <f>'Equipment List_Unadjusted'!G102*Indexes!U6</f>
        <v>0.37183908045977015</v>
      </c>
      <c r="H102" s="334">
        <f>'Equipment List_Unadjusted'!H102*Indexes!U6</f>
        <v>1.5617241379310347</v>
      </c>
      <c r="I102" s="33">
        <v>2005</v>
      </c>
      <c r="J102" s="334"/>
      <c r="K102" s="334"/>
      <c r="L102" s="33"/>
      <c r="M102" s="55" t="s">
        <v>459</v>
      </c>
      <c r="N102" s="275"/>
      <c r="O102" s="275"/>
      <c r="P102" s="275"/>
      <c r="Q102" s="27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c r="CA102" s="25"/>
      <c r="CB102" s="25"/>
      <c r="CC102" s="25"/>
      <c r="CD102" s="25"/>
      <c r="CE102" s="25"/>
      <c r="CF102" s="25"/>
      <c r="CG102" s="25"/>
      <c r="CH102" s="25"/>
      <c r="CI102" s="25"/>
      <c r="CJ102" s="25"/>
      <c r="CK102" s="25"/>
      <c r="CL102" s="25"/>
      <c r="CM102" s="25"/>
      <c r="CN102" s="25"/>
      <c r="CO102" s="25"/>
      <c r="CP102" s="25"/>
      <c r="CQ102" s="25"/>
      <c r="CR102" s="25"/>
      <c r="CS102" s="25"/>
      <c r="CT102" s="25"/>
      <c r="CU102" s="25"/>
      <c r="CV102" s="25"/>
      <c r="CW102" s="25"/>
      <c r="CX102" s="25"/>
      <c r="CY102" s="25"/>
      <c r="CZ102" s="25"/>
      <c r="DA102" s="25"/>
      <c r="DB102" s="25"/>
      <c r="DC102" s="25"/>
      <c r="DD102" s="25"/>
      <c r="DE102" s="25"/>
      <c r="DF102" s="25"/>
      <c r="DG102" s="25"/>
      <c r="DH102" s="25"/>
      <c r="DI102" s="25"/>
      <c r="DJ102" s="25"/>
      <c r="DK102" s="25"/>
      <c r="DL102" s="25"/>
      <c r="DM102" s="25"/>
      <c r="DN102" s="25"/>
      <c r="DO102" s="25"/>
      <c r="DP102" s="25"/>
      <c r="DQ102" s="25"/>
      <c r="DR102" s="25"/>
      <c r="DS102" s="25"/>
      <c r="DT102" s="25"/>
      <c r="DU102" s="25"/>
      <c r="DV102" s="25"/>
      <c r="DW102" s="25"/>
      <c r="DX102" s="25"/>
      <c r="DY102" s="25"/>
      <c r="DZ102" s="25"/>
      <c r="EA102" s="25"/>
      <c r="EB102" s="25"/>
      <c r="EC102" s="25"/>
      <c r="ED102" s="25"/>
      <c r="EE102" s="25"/>
      <c r="EF102" s="25"/>
      <c r="EG102" s="25"/>
      <c r="EH102" s="25"/>
      <c r="EI102" s="25"/>
      <c r="EJ102" s="25"/>
      <c r="EK102" s="25"/>
      <c r="EL102" s="25"/>
      <c r="EM102" s="25"/>
      <c r="EN102" s="25"/>
      <c r="EO102" s="25"/>
      <c r="EP102" s="25"/>
      <c r="EQ102" s="25"/>
      <c r="ER102" s="25"/>
      <c r="ES102" s="25"/>
      <c r="ET102" s="25"/>
      <c r="EU102" s="25"/>
      <c r="EV102" s="25"/>
      <c r="EW102" s="25"/>
      <c r="EX102" s="25"/>
      <c r="EY102" s="25"/>
      <c r="EZ102" s="25"/>
      <c r="FA102" s="25"/>
      <c r="FB102" s="25"/>
      <c r="FC102" s="25"/>
      <c r="FD102" s="25"/>
      <c r="FE102" s="25"/>
      <c r="FF102" s="25"/>
      <c r="FG102" s="25"/>
      <c r="FH102" s="25"/>
      <c r="FI102" s="25"/>
      <c r="FJ102" s="25"/>
      <c r="FK102" s="25"/>
      <c r="FL102" s="25"/>
      <c r="FM102" s="25"/>
      <c r="FN102" s="25"/>
      <c r="FO102" s="25"/>
      <c r="FP102" s="25"/>
      <c r="FQ102" s="25"/>
      <c r="FR102" s="25"/>
      <c r="FS102" s="25"/>
      <c r="FT102" s="25"/>
      <c r="FU102" s="25"/>
      <c r="FV102" s="25"/>
      <c r="FW102" s="25"/>
      <c r="FX102" s="25"/>
      <c r="FY102" s="25"/>
      <c r="FZ102" s="25"/>
      <c r="GA102" s="25"/>
      <c r="GB102" s="25"/>
      <c r="GC102" s="25"/>
      <c r="GD102" s="25"/>
      <c r="GE102" s="25"/>
      <c r="GF102" s="25"/>
      <c r="GG102" s="25"/>
      <c r="GH102" s="25"/>
      <c r="GI102" s="25"/>
      <c r="GJ102" s="25"/>
      <c r="GK102" s="25"/>
      <c r="GL102" s="25"/>
      <c r="GM102" s="25"/>
      <c r="GN102" s="25"/>
      <c r="GO102" s="25"/>
      <c r="GP102" s="25"/>
      <c r="GQ102" s="25"/>
      <c r="GR102" s="25"/>
      <c r="GS102" s="25"/>
      <c r="GT102" s="25"/>
      <c r="GU102" s="25"/>
      <c r="GV102" s="25"/>
      <c r="GW102" s="25"/>
      <c r="GX102" s="25"/>
      <c r="GY102" s="25"/>
      <c r="GZ102" s="25"/>
      <c r="HA102" s="25"/>
      <c r="HB102" s="25"/>
      <c r="HC102" s="25"/>
      <c r="HD102" s="25"/>
      <c r="HE102" s="25"/>
      <c r="HF102" s="25"/>
      <c r="HG102" s="25"/>
      <c r="HH102" s="25"/>
      <c r="HI102" s="25"/>
      <c r="HJ102" s="25"/>
      <c r="HK102" s="25"/>
      <c r="HL102" s="25"/>
      <c r="HM102" s="25"/>
      <c r="HN102" s="25"/>
      <c r="HO102" s="25"/>
      <c r="HP102" s="25"/>
      <c r="HQ102" s="25"/>
      <c r="HR102" s="25"/>
      <c r="HS102" s="25"/>
      <c r="HT102" s="25"/>
      <c r="HU102" s="25"/>
      <c r="HV102" s="25"/>
      <c r="HW102" s="25"/>
      <c r="HX102" s="25"/>
      <c r="HY102" s="25"/>
      <c r="HZ102" s="25"/>
      <c r="IA102" s="25"/>
      <c r="IB102" s="25"/>
      <c r="IC102" s="25"/>
      <c r="ID102" s="25"/>
      <c r="IE102" s="25"/>
      <c r="IF102" s="25"/>
      <c r="IG102" s="25"/>
      <c r="IH102" s="25"/>
      <c r="II102" s="25"/>
      <c r="IJ102" s="25"/>
      <c r="IK102" s="25"/>
      <c r="IL102" s="25"/>
      <c r="IM102" s="25"/>
      <c r="IN102" s="25"/>
      <c r="IO102" s="25"/>
      <c r="IP102" s="25"/>
      <c r="IQ102" s="25"/>
      <c r="IR102" s="25"/>
      <c r="IS102" s="25"/>
      <c r="IT102" s="25"/>
      <c r="IU102" s="25"/>
    </row>
    <row r="103" spans="1:255" s="65" customFormat="1" x14ac:dyDescent="0.25">
      <c r="A103" s="321"/>
      <c r="B103" s="309" t="s">
        <v>118</v>
      </c>
      <c r="C103" s="309"/>
      <c r="D103" s="309"/>
      <c r="E103" s="309"/>
      <c r="F103" s="318"/>
      <c r="G103" s="305"/>
      <c r="H103" s="305"/>
      <c r="I103" s="315"/>
      <c r="J103" s="305"/>
      <c r="K103" s="305"/>
      <c r="L103" s="315"/>
      <c r="M103" s="319"/>
      <c r="N103" s="274"/>
      <c r="O103" s="274"/>
      <c r="P103" s="274"/>
      <c r="Q103" s="274"/>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c r="II103" s="5"/>
      <c r="IJ103" s="5"/>
      <c r="IK103" s="5"/>
      <c r="IL103" s="5"/>
      <c r="IM103" s="5"/>
      <c r="IN103" s="5"/>
      <c r="IO103" s="5"/>
      <c r="IP103" s="5"/>
      <c r="IQ103" s="5"/>
      <c r="IR103" s="5"/>
      <c r="IS103" s="5"/>
      <c r="IT103" s="5"/>
      <c r="IU103" s="5"/>
    </row>
    <row r="104" spans="1:255" s="95" customFormat="1" ht="15" x14ac:dyDescent="0.25">
      <c r="A104" s="48">
        <v>6</v>
      </c>
      <c r="B104" s="348" t="s">
        <v>119</v>
      </c>
      <c r="C104" s="348"/>
      <c r="D104" s="348"/>
      <c r="E104" s="348"/>
      <c r="F104" s="45" t="s">
        <v>373</v>
      </c>
      <c r="G104" s="334" t="s">
        <v>373</v>
      </c>
      <c r="H104" s="334" t="s">
        <v>373</v>
      </c>
      <c r="I104" s="33"/>
      <c r="J104" s="334">
        <f>'Equipment List_Unadjusted'!J104*Indexes!E10</f>
        <v>201.39136639315018</v>
      </c>
      <c r="K104" s="334">
        <f>'Equipment List_Unadjusted'!K104*Indexes!E10</f>
        <v>302.08704958972527</v>
      </c>
      <c r="L104" s="33">
        <v>1995</v>
      </c>
      <c r="M104" s="14" t="s">
        <v>567</v>
      </c>
      <c r="N104" s="275"/>
      <c r="O104" s="275"/>
      <c r="P104" s="275"/>
      <c r="Q104" s="27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25"/>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row>
    <row r="105" spans="1:255" s="95" customFormat="1" ht="15" x14ac:dyDescent="0.25">
      <c r="A105" s="48">
        <v>6</v>
      </c>
      <c r="B105" s="348" t="s">
        <v>120</v>
      </c>
      <c r="C105" s="348"/>
      <c r="D105" s="348"/>
      <c r="E105" s="348"/>
      <c r="F105" s="45" t="s">
        <v>373</v>
      </c>
      <c r="G105" s="334"/>
      <c r="H105" s="334"/>
      <c r="I105" s="33"/>
      <c r="J105" s="334">
        <f>'Equipment List_Unadjusted'!J105*Indexes!E10</f>
        <v>201.39136639315018</v>
      </c>
      <c r="K105" s="334">
        <f>'Equipment List_Unadjusted'!K105*Indexes!E10</f>
        <v>302.08704958972527</v>
      </c>
      <c r="L105" s="33">
        <v>1995</v>
      </c>
      <c r="M105" s="14" t="s">
        <v>567</v>
      </c>
      <c r="N105" s="275"/>
      <c r="O105" s="275"/>
      <c r="P105" s="275"/>
      <c r="Q105" s="27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25"/>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row>
    <row r="106" spans="1:255" s="95" customFormat="1" ht="28.5" x14ac:dyDescent="0.25">
      <c r="A106" s="47">
        <v>4</v>
      </c>
      <c r="B106" s="348" t="s">
        <v>448</v>
      </c>
      <c r="C106" s="348"/>
      <c r="D106" s="348"/>
      <c r="E106" s="348"/>
      <c r="F106" s="45" t="s">
        <v>373</v>
      </c>
      <c r="G106" s="382" t="e">
        <f>'Equipment List_Unadjusted'!G106*Indexes!E8</f>
        <v>#VALUE!</v>
      </c>
      <c r="H106" s="382"/>
      <c r="I106" s="33">
        <v>1995</v>
      </c>
      <c r="J106" s="334" t="e">
        <f>'Equipment List_Unadjusted'!J106*Indexes!E8</f>
        <v>#VALUE!</v>
      </c>
      <c r="K106" s="334" t="e">
        <f>'Equipment List_Unadjusted'!K106*Indexes!E8</f>
        <v>#VALUE!</v>
      </c>
      <c r="L106" s="33">
        <v>1995</v>
      </c>
      <c r="M106" s="14" t="s">
        <v>460</v>
      </c>
      <c r="N106" s="275"/>
      <c r="O106" s="275"/>
      <c r="P106" s="275"/>
      <c r="Q106" s="27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row>
    <row r="107" spans="1:255" s="95" customFormat="1" ht="42.75" x14ac:dyDescent="0.25">
      <c r="A107" s="48">
        <v>4</v>
      </c>
      <c r="B107" s="348" t="s">
        <v>450</v>
      </c>
      <c r="C107" s="348"/>
      <c r="D107" s="348"/>
      <c r="E107" s="348"/>
      <c r="F107" s="45" t="s">
        <v>373</v>
      </c>
      <c r="G107" s="382" t="e">
        <f>'Equipment List_Unadjusted'!G107*Indexes!E8</f>
        <v>#VALUE!</v>
      </c>
      <c r="H107" s="382"/>
      <c r="I107" s="33">
        <v>1995</v>
      </c>
      <c r="J107" s="334" t="e">
        <f>'Equipment List_Unadjusted'!J107*Indexes!E8</f>
        <v>#VALUE!</v>
      </c>
      <c r="K107" s="334" t="e">
        <f>'Equipment List_Unadjusted'!K107*Indexes!E8</f>
        <v>#VALUE!</v>
      </c>
      <c r="L107" s="33">
        <v>1995</v>
      </c>
      <c r="M107" s="14" t="s">
        <v>461</v>
      </c>
      <c r="N107" s="275"/>
      <c r="O107" s="275"/>
      <c r="P107" s="275"/>
      <c r="Q107" s="27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row>
    <row r="108" spans="1:255" s="95" customFormat="1" ht="28.5" x14ac:dyDescent="0.25">
      <c r="A108" s="47">
        <v>4</v>
      </c>
      <c r="B108" s="348" t="s">
        <v>462</v>
      </c>
      <c r="C108" s="348"/>
      <c r="D108" s="348"/>
      <c r="E108" s="348"/>
      <c r="F108" s="45" t="s">
        <v>373</v>
      </c>
      <c r="G108" s="382" t="e">
        <f>'Equipment List_Unadjusted'!G108*Indexes!E8</f>
        <v>#VALUE!</v>
      </c>
      <c r="H108" s="382"/>
      <c r="I108" s="33">
        <v>1995</v>
      </c>
      <c r="J108" s="334" t="e">
        <f>'Equipment List_Unadjusted'!J108*Indexes!E8</f>
        <v>#VALUE!</v>
      </c>
      <c r="K108" s="334" t="e">
        <f>'Equipment List_Unadjusted'!K108*Indexes!E8</f>
        <v>#VALUE!</v>
      </c>
      <c r="L108" s="33">
        <v>1995</v>
      </c>
      <c r="M108" s="14" t="s">
        <v>463</v>
      </c>
      <c r="N108" s="275"/>
      <c r="O108" s="275"/>
      <c r="P108" s="275"/>
      <c r="Q108" s="27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25"/>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row>
    <row r="109" spans="1:255" s="95" customFormat="1" ht="15" x14ac:dyDescent="0.25">
      <c r="A109" s="47">
        <v>1</v>
      </c>
      <c r="B109" s="348" t="s">
        <v>566</v>
      </c>
      <c r="C109" s="348"/>
      <c r="D109" s="348"/>
      <c r="E109" s="348"/>
      <c r="F109" s="45" t="s">
        <v>373</v>
      </c>
      <c r="G109" s="334"/>
      <c r="H109" s="334"/>
      <c r="I109" s="33"/>
      <c r="J109" s="334">
        <f>'Equipment List_Unadjusted'!J109*Indexes!E5</f>
        <v>128.24264049955397</v>
      </c>
      <c r="K109" s="334">
        <f>'Equipment List_Unadjusted'!K109*Indexes!E5</f>
        <v>256.48528099910794</v>
      </c>
      <c r="L109" s="33">
        <v>1995</v>
      </c>
      <c r="M109" s="14" t="s">
        <v>122</v>
      </c>
      <c r="N109" s="275"/>
      <c r="O109" s="275"/>
      <c r="P109" s="275"/>
      <c r="Q109" s="27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25"/>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row>
    <row r="110" spans="1:255" s="95" customFormat="1" ht="15" x14ac:dyDescent="0.25">
      <c r="A110" s="48">
        <v>5</v>
      </c>
      <c r="B110" s="348" t="s">
        <v>123</v>
      </c>
      <c r="C110" s="348"/>
      <c r="D110" s="348"/>
      <c r="E110" s="348"/>
      <c r="F110" s="45">
        <v>5</v>
      </c>
      <c r="G110" s="334">
        <f>'Equipment List_Unadjusted'!G110*Indexes!S9</f>
        <v>2.7137809187279149</v>
      </c>
      <c r="H110" s="334">
        <f>'Equipment List_Unadjusted'!H110*Indexes!S9</f>
        <v>3.6183745583038869</v>
      </c>
      <c r="I110" s="33">
        <v>2004</v>
      </c>
      <c r="J110" s="334">
        <f>'Equipment List_Unadjusted'!J110*Indexes!S9</f>
        <v>5.4275618374558299E-2</v>
      </c>
      <c r="K110" s="334">
        <f>'Equipment List_Unadjusted'!K110*Indexes!S9</f>
        <v>7.2367491166077741E-2</v>
      </c>
      <c r="L110" s="33">
        <v>2004</v>
      </c>
      <c r="M110" s="14" t="s">
        <v>124</v>
      </c>
      <c r="N110" s="275"/>
      <c r="O110" s="275"/>
      <c r="P110" s="275"/>
      <c r="Q110" s="27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25"/>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row>
    <row r="111" spans="1:255" s="95" customFormat="1" ht="30" customHeight="1" x14ac:dyDescent="0.25">
      <c r="A111" s="47">
        <v>5</v>
      </c>
      <c r="B111" s="348" t="s">
        <v>125</v>
      </c>
      <c r="C111" s="348"/>
      <c r="D111" s="348"/>
      <c r="E111" s="348"/>
      <c r="F111" s="45">
        <v>5</v>
      </c>
      <c r="G111" s="334">
        <f>'Equipment List_Unadjusted'!G111*Indexes!S9</f>
        <v>2.7137809187279149</v>
      </c>
      <c r="H111" s="334">
        <f>'Equipment List_Unadjusted'!H111*Indexes!S9</f>
        <v>4.5229681978798588</v>
      </c>
      <c r="I111" s="33">
        <v>2004</v>
      </c>
      <c r="J111" s="334">
        <f>'Equipment List_Unadjusted'!J111*Indexes!S9</f>
        <v>5.4275618374558299E-2</v>
      </c>
      <c r="K111" s="334">
        <f>'Equipment List_Unadjusted'!K111*Indexes!S9</f>
        <v>9.0459363957597183E-2</v>
      </c>
      <c r="L111" s="33">
        <v>2004</v>
      </c>
      <c r="M111" s="14" t="s">
        <v>126</v>
      </c>
      <c r="N111" s="275"/>
      <c r="O111" s="275"/>
      <c r="P111" s="275"/>
      <c r="Q111" s="27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25"/>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row>
    <row r="112" spans="1:255" s="95" customFormat="1" ht="28.5" x14ac:dyDescent="0.25">
      <c r="A112" s="48">
        <v>5</v>
      </c>
      <c r="B112" s="348" t="s">
        <v>127</v>
      </c>
      <c r="C112" s="348"/>
      <c r="D112" s="348"/>
      <c r="E112" s="348"/>
      <c r="F112" s="45">
        <v>5</v>
      </c>
      <c r="G112" s="334">
        <f>'Equipment List_Unadjusted'!G112*Indexes!S9</f>
        <v>5.4275618374558299</v>
      </c>
      <c r="H112" s="334">
        <f>'Equipment List_Unadjusted'!H112*Indexes!S9</f>
        <v>8.1413427561837448</v>
      </c>
      <c r="I112" s="33">
        <v>2004</v>
      </c>
      <c r="J112" s="334">
        <f>'Equipment List_Unadjusted'!J112*Indexes!S9</f>
        <v>0.1085512367491166</v>
      </c>
      <c r="K112" s="334">
        <f>'Equipment List_Unadjusted'!K112*Indexes!S9</f>
        <v>0.1628268551236749</v>
      </c>
      <c r="L112" s="33">
        <v>2004</v>
      </c>
      <c r="M112" s="14" t="s">
        <v>128</v>
      </c>
      <c r="N112" s="275"/>
      <c r="O112" s="275"/>
      <c r="P112" s="275"/>
      <c r="Q112" s="27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25"/>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row>
    <row r="113" spans="1:255" s="95" customFormat="1" ht="28.5" x14ac:dyDescent="0.25">
      <c r="A113" s="48">
        <v>5</v>
      </c>
      <c r="B113" s="348" t="s">
        <v>129</v>
      </c>
      <c r="C113" s="348"/>
      <c r="D113" s="348"/>
      <c r="E113" s="348"/>
      <c r="F113" s="45">
        <v>5</v>
      </c>
      <c r="G113" s="334">
        <f>'Equipment List_Unadjusted'!G113*Indexes!S9</f>
        <v>12.212014134275618</v>
      </c>
      <c r="H113" s="334">
        <f>'Equipment List_Unadjusted'!H113*Indexes!S9</f>
        <v>18.091872791519435</v>
      </c>
      <c r="I113" s="33">
        <v>2004</v>
      </c>
      <c r="J113" s="334">
        <f>'Equipment List_Unadjusted'!J113*Indexes!S9</f>
        <v>0.24424028268551237</v>
      </c>
      <c r="K113" s="334">
        <f>'Equipment List_Unadjusted'!K113*Indexes!S9</f>
        <v>0.352791519434629</v>
      </c>
      <c r="L113" s="33">
        <v>2004</v>
      </c>
      <c r="M113" s="14" t="s">
        <v>130</v>
      </c>
      <c r="N113" s="275"/>
      <c r="O113" s="275"/>
      <c r="P113" s="275"/>
      <c r="Q113" s="27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25"/>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row>
    <row r="114" spans="1:255" s="95" customFormat="1" ht="15" x14ac:dyDescent="0.25">
      <c r="A114" s="48">
        <v>6</v>
      </c>
      <c r="B114" s="348" t="s">
        <v>131</v>
      </c>
      <c r="C114" s="348"/>
      <c r="D114" s="348"/>
      <c r="E114" s="348"/>
      <c r="F114" s="45" t="s">
        <v>373</v>
      </c>
      <c r="G114" s="334"/>
      <c r="H114" s="334"/>
      <c r="I114" s="33"/>
      <c r="J114" s="334">
        <f>'Equipment List_Unadjusted'!J114*Indexes!E10</f>
        <v>352.43489118801284</v>
      </c>
      <c r="K114" s="334">
        <f>'Equipment List_Unadjusted'!K114*Indexes!E10</f>
        <v>503.47841598287545</v>
      </c>
      <c r="L114" s="33">
        <v>1995</v>
      </c>
      <c r="M114" s="14" t="s">
        <v>565</v>
      </c>
      <c r="N114" s="275"/>
      <c r="O114" s="275"/>
      <c r="P114" s="275"/>
      <c r="Q114" s="27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25"/>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row>
    <row r="115" spans="1:255" s="95" customFormat="1" ht="15" x14ac:dyDescent="0.25">
      <c r="A115" s="48">
        <v>3</v>
      </c>
      <c r="B115" s="348" t="s">
        <v>132</v>
      </c>
      <c r="C115" s="348"/>
      <c r="D115" s="348"/>
      <c r="E115" s="348"/>
      <c r="F115" s="45">
        <v>20</v>
      </c>
      <c r="G115" s="334">
        <f>'Equipment List_Unadjusted'!G115*Indexes!E7</f>
        <v>300.82530244002459</v>
      </c>
      <c r="H115" s="334">
        <f>'Equipment List_Unadjusted'!H115*Indexes!E7</f>
        <v>601.65060488004917</v>
      </c>
      <c r="I115" s="33">
        <v>1995</v>
      </c>
      <c r="J115" s="334">
        <f>'Equipment List_Unadjusted'!J115*Indexes!E7</f>
        <v>15.04126512200123</v>
      </c>
      <c r="K115" s="334">
        <f>'Equipment List_Unadjusted'!K115*Indexes!E7</f>
        <v>30.082530244002459</v>
      </c>
      <c r="L115" s="33">
        <v>1995</v>
      </c>
      <c r="M115" s="55" t="s">
        <v>133</v>
      </c>
      <c r="N115" s="275"/>
      <c r="O115" s="275"/>
      <c r="P115" s="275"/>
      <c r="Q115" s="27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25"/>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row>
    <row r="116" spans="1:255" s="95" customFormat="1" ht="15" x14ac:dyDescent="0.25">
      <c r="A116" s="47">
        <v>7</v>
      </c>
      <c r="B116" s="348" t="s">
        <v>134</v>
      </c>
      <c r="C116" s="348"/>
      <c r="D116" s="348"/>
      <c r="E116" s="348"/>
      <c r="F116" s="45" t="s">
        <v>373</v>
      </c>
      <c r="G116" s="334" t="s">
        <v>373</v>
      </c>
      <c r="H116" s="334" t="s">
        <v>373</v>
      </c>
      <c r="I116" s="33"/>
      <c r="J116" s="334">
        <f>'Equipment List_Unadjusted'!J116*Indexes!E11</f>
        <v>84.911745406824139</v>
      </c>
      <c r="K116" s="334">
        <f>'Equipment List_Unadjusted'!K116*Indexes!E11</f>
        <v>169.82349081364828</v>
      </c>
      <c r="L116" s="33">
        <v>1995</v>
      </c>
      <c r="M116" s="14" t="s">
        <v>135</v>
      </c>
      <c r="N116" s="275"/>
      <c r="O116" s="275"/>
      <c r="P116" s="275"/>
      <c r="Q116" s="27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c r="CA116" s="25"/>
      <c r="CB116" s="25"/>
      <c r="CC116" s="25"/>
      <c r="CD116" s="25"/>
      <c r="CE116" s="25"/>
      <c r="CF116" s="25"/>
      <c r="CG116" s="25"/>
      <c r="CH116" s="25"/>
      <c r="CI116" s="25"/>
      <c r="CJ116" s="25"/>
      <c r="CK116" s="25"/>
      <c r="CL116" s="25"/>
      <c r="CM116" s="25"/>
      <c r="CN116" s="25"/>
      <c r="CO116" s="25"/>
      <c r="CP116" s="25"/>
      <c r="CQ116" s="25"/>
      <c r="CR116" s="25"/>
      <c r="CS116" s="25"/>
      <c r="CT116" s="25"/>
      <c r="CU116" s="25"/>
      <c r="CV116" s="25"/>
      <c r="CW116" s="25"/>
      <c r="CX116" s="25"/>
      <c r="CY116" s="25"/>
      <c r="CZ116" s="25"/>
      <c r="DA116" s="25"/>
      <c r="DB116" s="25"/>
      <c r="DC116" s="25"/>
      <c r="DD116" s="25"/>
      <c r="DE116" s="25"/>
      <c r="DF116" s="25"/>
      <c r="DG116" s="25"/>
      <c r="DH116" s="25"/>
      <c r="DI116" s="25"/>
      <c r="DJ116" s="25"/>
      <c r="DK116" s="25"/>
      <c r="DL116" s="25"/>
      <c r="DM116" s="25"/>
      <c r="DN116" s="25"/>
      <c r="DO116" s="25"/>
      <c r="DP116" s="25"/>
      <c r="DQ116" s="25"/>
      <c r="DR116" s="25"/>
      <c r="DS116" s="25"/>
      <c r="DT116" s="25"/>
      <c r="DU116" s="25"/>
      <c r="DV116" s="25"/>
      <c r="DW116" s="25"/>
      <c r="DX116" s="25"/>
      <c r="DY116" s="25"/>
      <c r="DZ116" s="25"/>
      <c r="EA116" s="25"/>
      <c r="EB116" s="2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c r="FA116" s="25"/>
      <c r="FB116" s="25"/>
      <c r="FC116" s="25"/>
      <c r="FD116" s="25"/>
      <c r="FE116" s="25"/>
      <c r="FF116" s="25"/>
      <c r="FG116" s="25"/>
      <c r="FH116" s="25"/>
      <c r="FI116" s="25"/>
      <c r="FJ116" s="25"/>
      <c r="FK116" s="25"/>
      <c r="FL116" s="25"/>
      <c r="FM116" s="25"/>
      <c r="FN116" s="25"/>
      <c r="FO116" s="25"/>
      <c r="FP116" s="25"/>
      <c r="FQ116" s="25"/>
      <c r="FR116" s="25"/>
      <c r="FS116" s="25"/>
      <c r="FT116" s="25"/>
      <c r="FU116" s="25"/>
      <c r="FV116" s="25"/>
      <c r="FW116" s="25"/>
      <c r="FX116" s="25"/>
      <c r="FY116" s="25"/>
      <c r="FZ116" s="25"/>
      <c r="GA116" s="25"/>
      <c r="GB116" s="25"/>
      <c r="GC116" s="25"/>
      <c r="GD116" s="25"/>
      <c r="GE116" s="25"/>
      <c r="GF116" s="25"/>
      <c r="GG116" s="25"/>
      <c r="GH116" s="25"/>
      <c r="GI116" s="25"/>
      <c r="GJ116" s="25"/>
      <c r="GK116" s="25"/>
      <c r="GL116" s="25"/>
      <c r="GM116" s="25"/>
      <c r="GN116" s="25"/>
      <c r="GO116" s="25"/>
      <c r="GP116" s="25"/>
      <c r="GQ116" s="25"/>
      <c r="GR116" s="25"/>
      <c r="GS116" s="25"/>
      <c r="GT116" s="25"/>
      <c r="GU116" s="25"/>
      <c r="GV116" s="25"/>
      <c r="GW116" s="25"/>
      <c r="GX116" s="25"/>
      <c r="GY116" s="25"/>
      <c r="GZ116" s="25"/>
      <c r="HA116" s="25"/>
      <c r="HB116" s="25"/>
      <c r="HC116" s="25"/>
      <c r="HD116" s="25"/>
      <c r="HE116" s="25"/>
      <c r="HF116" s="25"/>
      <c r="HG116" s="25"/>
      <c r="HH116" s="25"/>
      <c r="HI116" s="25"/>
      <c r="HJ116" s="25"/>
      <c r="HK116" s="25"/>
      <c r="HL116" s="25"/>
      <c r="HM116" s="25"/>
      <c r="HN116" s="25"/>
      <c r="HO116" s="25"/>
      <c r="HP116" s="25"/>
      <c r="HQ116" s="25"/>
      <c r="HR116" s="25"/>
      <c r="HS116" s="25"/>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25"/>
    </row>
    <row r="117" spans="1:255" s="95" customFormat="1" ht="15" x14ac:dyDescent="0.25">
      <c r="A117" s="47">
        <v>3</v>
      </c>
      <c r="B117" s="348" t="s">
        <v>136</v>
      </c>
      <c r="C117" s="348"/>
      <c r="D117" s="348"/>
      <c r="E117" s="348"/>
      <c r="F117" s="45">
        <v>2</v>
      </c>
      <c r="G117" s="334">
        <f>'Equipment List_Unadjusted'!G117*Indexes!U7</f>
        <v>11.497844827586208</v>
      </c>
      <c r="H117" s="334">
        <f>'Equipment List_Unadjusted'!H117*Indexes!U7</f>
        <v>32.193965517241381</v>
      </c>
      <c r="I117" s="33">
        <v>2005</v>
      </c>
      <c r="J117" s="334"/>
      <c r="K117" s="334"/>
      <c r="L117" s="33"/>
      <c r="M117" s="14" t="s">
        <v>97</v>
      </c>
      <c r="N117" s="275"/>
      <c r="O117" s="275"/>
      <c r="P117" s="275"/>
      <c r="Q117" s="27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c r="CA117" s="25"/>
      <c r="CB117" s="25"/>
      <c r="CC117" s="25"/>
      <c r="CD117" s="25"/>
      <c r="CE117" s="25"/>
      <c r="CF117" s="25"/>
      <c r="CG117" s="25"/>
      <c r="CH117" s="25"/>
      <c r="CI117" s="25"/>
      <c r="CJ117" s="25"/>
      <c r="CK117" s="25"/>
      <c r="CL117" s="25"/>
      <c r="CM117" s="25"/>
      <c r="CN117" s="25"/>
      <c r="CO117" s="25"/>
      <c r="CP117" s="25"/>
      <c r="CQ117" s="25"/>
      <c r="CR117" s="25"/>
      <c r="CS117" s="25"/>
      <c r="CT117" s="25"/>
      <c r="CU117" s="25"/>
      <c r="CV117" s="25"/>
      <c r="CW117" s="25"/>
      <c r="CX117" s="25"/>
      <c r="CY117" s="25"/>
      <c r="CZ117" s="25"/>
      <c r="DA117" s="25"/>
      <c r="DB117" s="25"/>
      <c r="DC117" s="25"/>
      <c r="DD117" s="25"/>
      <c r="DE117" s="25"/>
      <c r="DF117" s="25"/>
      <c r="DG117" s="25"/>
      <c r="DH117" s="25"/>
      <c r="DI117" s="25"/>
      <c r="DJ117" s="25"/>
      <c r="DK117" s="25"/>
      <c r="DL117" s="25"/>
      <c r="DM117" s="25"/>
      <c r="DN117" s="25"/>
      <c r="DO117" s="25"/>
      <c r="DP117" s="25"/>
      <c r="DQ117" s="25"/>
      <c r="DR117" s="25"/>
      <c r="DS117" s="25"/>
      <c r="DT117" s="25"/>
      <c r="DU117" s="25"/>
      <c r="DV117" s="25"/>
      <c r="DW117" s="25"/>
      <c r="DX117" s="25"/>
      <c r="DY117" s="25"/>
      <c r="DZ117" s="25"/>
      <c r="EA117" s="25"/>
      <c r="EB117" s="2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c r="FA117" s="25"/>
      <c r="FB117" s="25"/>
      <c r="FC117" s="25"/>
      <c r="FD117" s="25"/>
      <c r="FE117" s="25"/>
      <c r="FF117" s="25"/>
      <c r="FG117" s="25"/>
      <c r="FH117" s="25"/>
      <c r="FI117" s="25"/>
      <c r="FJ117" s="25"/>
      <c r="FK117" s="25"/>
      <c r="FL117" s="25"/>
      <c r="FM117" s="25"/>
      <c r="FN117" s="25"/>
      <c r="FO117" s="25"/>
      <c r="FP117" s="25"/>
      <c r="FQ117" s="25"/>
      <c r="FR117" s="25"/>
      <c r="FS117" s="25"/>
      <c r="FT117" s="25"/>
      <c r="FU117" s="25"/>
      <c r="FV117" s="25"/>
      <c r="FW117" s="25"/>
      <c r="FX117" s="25"/>
      <c r="FY117" s="25"/>
      <c r="FZ117" s="25"/>
      <c r="GA117" s="25"/>
      <c r="GB117" s="25"/>
      <c r="GC117" s="25"/>
      <c r="GD117" s="25"/>
      <c r="GE117" s="25"/>
      <c r="GF117" s="25"/>
      <c r="GG117" s="25"/>
      <c r="GH117" s="25"/>
      <c r="GI117" s="25"/>
      <c r="GJ117" s="25"/>
      <c r="GK117" s="25"/>
      <c r="GL117" s="25"/>
      <c r="GM117" s="25"/>
      <c r="GN117" s="25"/>
      <c r="GO117" s="25"/>
      <c r="GP117" s="25"/>
      <c r="GQ117" s="25"/>
      <c r="GR117" s="25"/>
      <c r="GS117" s="25"/>
      <c r="GT117" s="25"/>
      <c r="GU117" s="25"/>
      <c r="GV117" s="25"/>
      <c r="GW117" s="25"/>
      <c r="GX117" s="25"/>
      <c r="GY117" s="25"/>
      <c r="GZ117" s="25"/>
      <c r="HA117" s="25"/>
      <c r="HB117" s="25"/>
      <c r="HC117" s="25"/>
      <c r="HD117" s="25"/>
      <c r="HE117" s="25"/>
      <c r="HF117" s="25"/>
      <c r="HG117" s="25"/>
      <c r="HH117" s="25"/>
      <c r="HI117" s="25"/>
      <c r="HJ117" s="25"/>
      <c r="HK117" s="25"/>
      <c r="HL117" s="25"/>
      <c r="HM117" s="25"/>
      <c r="HN117" s="25"/>
      <c r="HO117" s="25"/>
      <c r="HP117" s="25"/>
      <c r="HQ117" s="25"/>
      <c r="HR117" s="25"/>
      <c r="HS117" s="25"/>
      <c r="HT117" s="25"/>
      <c r="HU117" s="25"/>
      <c r="HV117" s="25"/>
      <c r="HW117" s="25"/>
      <c r="HX117" s="25"/>
      <c r="HY117" s="25"/>
      <c r="HZ117" s="25"/>
      <c r="IA117" s="25"/>
      <c r="IB117" s="25"/>
      <c r="IC117" s="25"/>
      <c r="ID117" s="25"/>
      <c r="IE117" s="25"/>
      <c r="IF117" s="25"/>
      <c r="IG117" s="25"/>
      <c r="IH117" s="25"/>
      <c r="II117" s="25"/>
      <c r="IJ117" s="25"/>
      <c r="IK117" s="25"/>
      <c r="IL117" s="25"/>
      <c r="IM117" s="25"/>
      <c r="IN117" s="25"/>
      <c r="IO117" s="25"/>
      <c r="IP117" s="25"/>
      <c r="IQ117" s="25"/>
      <c r="IR117" s="25"/>
      <c r="IS117" s="25"/>
      <c r="IT117" s="25"/>
      <c r="IU117" s="25"/>
    </row>
    <row r="118" spans="1:255" s="95" customFormat="1" ht="15" x14ac:dyDescent="0.25">
      <c r="A118" s="48">
        <v>3</v>
      </c>
      <c r="B118" s="348" t="s">
        <v>137</v>
      </c>
      <c r="C118" s="348"/>
      <c r="D118" s="348"/>
      <c r="E118" s="348"/>
      <c r="F118" s="45">
        <v>2</v>
      </c>
      <c r="G118" s="334">
        <f>'Equipment List_Unadjusted'!G118*Indexes!E7</f>
        <v>109.39101906909985</v>
      </c>
      <c r="H118" s="334">
        <f>'Equipment List_Unadjusted'!H118*Indexes!E7</f>
        <v>218.78203813819971</v>
      </c>
      <c r="I118" s="33">
        <v>1995</v>
      </c>
      <c r="J118" s="334"/>
      <c r="K118" s="334"/>
      <c r="L118" s="33"/>
      <c r="M118" s="14" t="s">
        <v>138</v>
      </c>
      <c r="N118" s="275"/>
      <c r="O118" s="275"/>
      <c r="P118" s="275"/>
      <c r="Q118" s="275"/>
      <c r="R118" s="25"/>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c r="CA118" s="25"/>
      <c r="CB118" s="25"/>
      <c r="CC118" s="25"/>
      <c r="CD118" s="25"/>
      <c r="CE118" s="25"/>
      <c r="CF118" s="25"/>
      <c r="CG118" s="25"/>
      <c r="CH118" s="25"/>
      <c r="CI118" s="25"/>
      <c r="CJ118" s="25"/>
      <c r="CK118" s="25"/>
      <c r="CL118" s="25"/>
      <c r="CM118" s="25"/>
      <c r="CN118" s="25"/>
      <c r="CO118" s="25"/>
      <c r="CP118" s="25"/>
      <c r="CQ118" s="25"/>
      <c r="CR118" s="25"/>
      <c r="CS118" s="25"/>
      <c r="CT118" s="25"/>
      <c r="CU118" s="25"/>
      <c r="CV118" s="25"/>
      <c r="CW118" s="25"/>
      <c r="CX118" s="25"/>
      <c r="CY118" s="25"/>
      <c r="CZ118" s="25"/>
      <c r="DA118" s="25"/>
      <c r="DB118" s="25"/>
      <c r="DC118" s="25"/>
      <c r="DD118" s="25"/>
      <c r="DE118" s="25"/>
      <c r="DF118" s="25"/>
      <c r="DG118" s="25"/>
      <c r="DH118" s="25"/>
      <c r="DI118" s="25"/>
      <c r="DJ118" s="25"/>
      <c r="DK118" s="25"/>
      <c r="DL118" s="25"/>
      <c r="DM118" s="25"/>
      <c r="DN118" s="25"/>
      <c r="DO118" s="25"/>
      <c r="DP118" s="25"/>
      <c r="DQ118" s="25"/>
      <c r="DR118" s="25"/>
      <c r="DS118" s="25"/>
      <c r="DT118" s="25"/>
      <c r="DU118" s="25"/>
      <c r="DV118" s="25"/>
      <c r="DW118" s="25"/>
      <c r="DX118" s="25"/>
      <c r="DY118" s="25"/>
      <c r="DZ118" s="25"/>
      <c r="EA118" s="25"/>
      <c r="EB118" s="2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c r="FA118" s="25"/>
      <c r="FB118" s="25"/>
      <c r="FC118" s="25"/>
      <c r="FD118" s="25"/>
      <c r="FE118" s="25"/>
      <c r="FF118" s="25"/>
      <c r="FG118" s="25"/>
      <c r="FH118" s="25"/>
      <c r="FI118" s="25"/>
      <c r="FJ118" s="25"/>
      <c r="FK118" s="25"/>
      <c r="FL118" s="25"/>
      <c r="FM118" s="25"/>
      <c r="FN118" s="25"/>
      <c r="FO118" s="25"/>
      <c r="FP118" s="25"/>
      <c r="FQ118" s="25"/>
      <c r="FR118" s="25"/>
      <c r="FS118" s="25"/>
      <c r="FT118" s="25"/>
      <c r="FU118" s="25"/>
      <c r="FV118" s="25"/>
      <c r="FW118" s="25"/>
      <c r="FX118" s="25"/>
      <c r="FY118" s="25"/>
      <c r="FZ118" s="25"/>
      <c r="GA118" s="25"/>
      <c r="GB118" s="25"/>
      <c r="GC118" s="25"/>
      <c r="GD118" s="25"/>
      <c r="GE118" s="25"/>
      <c r="GF118" s="25"/>
      <c r="GG118" s="25"/>
      <c r="GH118" s="25"/>
      <c r="GI118" s="25"/>
      <c r="GJ118" s="25"/>
      <c r="GK118" s="25"/>
      <c r="GL118" s="25"/>
      <c r="GM118" s="25"/>
      <c r="GN118" s="25"/>
      <c r="GO118" s="25"/>
      <c r="GP118" s="25"/>
      <c r="GQ118" s="25"/>
      <c r="GR118" s="25"/>
      <c r="GS118" s="25"/>
      <c r="GT118" s="25"/>
      <c r="GU118" s="25"/>
      <c r="GV118" s="25"/>
      <c r="GW118" s="25"/>
      <c r="GX118" s="25"/>
      <c r="GY118" s="25"/>
      <c r="GZ118" s="25"/>
      <c r="HA118" s="25"/>
      <c r="HB118" s="25"/>
      <c r="HC118" s="25"/>
      <c r="HD118" s="25"/>
      <c r="HE118" s="25"/>
      <c r="HF118" s="25"/>
      <c r="HG118" s="25"/>
      <c r="HH118" s="25"/>
      <c r="HI118" s="25"/>
      <c r="HJ118" s="25"/>
      <c r="HK118" s="25"/>
      <c r="HL118" s="25"/>
      <c r="HM118" s="25"/>
      <c r="HN118" s="25"/>
      <c r="HO118" s="25"/>
      <c r="HP118" s="25"/>
      <c r="HQ118" s="25"/>
      <c r="HR118" s="25"/>
      <c r="HS118" s="25"/>
      <c r="HT118" s="25"/>
      <c r="HU118" s="25"/>
      <c r="HV118" s="25"/>
      <c r="HW118" s="25"/>
      <c r="HX118" s="25"/>
      <c r="HY118" s="25"/>
      <c r="HZ118" s="25"/>
      <c r="IA118" s="25"/>
      <c r="IB118" s="25"/>
      <c r="IC118" s="25"/>
      <c r="ID118" s="25"/>
      <c r="IE118" s="25"/>
      <c r="IF118" s="25"/>
      <c r="IG118" s="25"/>
      <c r="IH118" s="25"/>
      <c r="II118" s="25"/>
      <c r="IJ118" s="25"/>
      <c r="IK118" s="25"/>
      <c r="IL118" s="25"/>
      <c r="IM118" s="25"/>
      <c r="IN118" s="25"/>
      <c r="IO118" s="25"/>
      <c r="IP118" s="25"/>
      <c r="IQ118" s="25"/>
      <c r="IR118" s="25"/>
      <c r="IS118" s="25"/>
      <c r="IT118" s="25"/>
      <c r="IU118" s="25"/>
    </row>
    <row r="119" spans="1:255" s="95" customFormat="1" ht="15" x14ac:dyDescent="0.25">
      <c r="A119" s="47">
        <v>3</v>
      </c>
      <c r="B119" s="348" t="s">
        <v>139</v>
      </c>
      <c r="C119" s="348"/>
      <c r="D119" s="348"/>
      <c r="E119" s="348"/>
      <c r="F119" s="45">
        <v>20</v>
      </c>
      <c r="G119" s="334">
        <f>'Equipment List_Unadjusted'!G119*Indexes!G7</f>
        <v>107.66902119071646</v>
      </c>
      <c r="H119" s="334">
        <f>'Equipment List_Unadjusted'!H119*Indexes!G7</f>
        <v>215.33804238143293</v>
      </c>
      <c r="I119" s="33">
        <v>1998</v>
      </c>
      <c r="J119" s="334">
        <f>'Equipment List_Unadjusted'!J119*Indexes!E7</f>
        <v>5.4695509534549922</v>
      </c>
      <c r="K119" s="334">
        <f>'Equipment List_Unadjusted'!K119*Indexes!E7</f>
        <v>10.939101906909984</v>
      </c>
      <c r="L119" s="33">
        <v>1995</v>
      </c>
      <c r="M119" s="14" t="s">
        <v>140</v>
      </c>
      <c r="N119" s="275"/>
      <c r="O119" s="275"/>
      <c r="P119" s="275"/>
      <c r="Q119" s="27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25"/>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row>
    <row r="120" spans="1:255" s="95" customFormat="1" ht="30" customHeight="1" x14ac:dyDescent="0.25">
      <c r="A120" s="47">
        <v>3</v>
      </c>
      <c r="B120" s="348" t="s">
        <v>141</v>
      </c>
      <c r="C120" s="348"/>
      <c r="D120" s="348"/>
      <c r="E120" s="348"/>
      <c r="F120" s="45">
        <v>20</v>
      </c>
      <c r="G120" s="334">
        <f>'Equipment List_Unadjusted'!G120*Indexes!E7</f>
        <v>54.695509534549927</v>
      </c>
      <c r="H120" s="334">
        <f>'Equipment List_Unadjusted'!H120*Indexes!E7</f>
        <v>109.39101906909985</v>
      </c>
      <c r="I120" s="33">
        <v>1995</v>
      </c>
      <c r="J120" s="334">
        <f>'Equipment List_Unadjusted'!J120*Indexes!E7</f>
        <v>2.7347754767274961</v>
      </c>
      <c r="K120" s="334">
        <f>'Equipment List_Unadjusted'!K120*Indexes!E7</f>
        <v>5.4695509534549922</v>
      </c>
      <c r="L120" s="33">
        <v>1995</v>
      </c>
      <c r="M120" s="14" t="s">
        <v>466</v>
      </c>
      <c r="N120" s="275"/>
      <c r="O120" s="275"/>
      <c r="P120" s="275"/>
      <c r="Q120" s="27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25"/>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row>
    <row r="121" spans="1:255" s="95" customFormat="1" ht="15" x14ac:dyDescent="0.25">
      <c r="A121" s="47">
        <v>3</v>
      </c>
      <c r="B121" s="348" t="s">
        <v>142</v>
      </c>
      <c r="C121" s="348"/>
      <c r="D121" s="348"/>
      <c r="E121" s="348"/>
      <c r="F121" s="45">
        <v>20</v>
      </c>
      <c r="G121" s="334">
        <f>'Equipment List_Unadjusted'!G121*Indexes!E7</f>
        <v>273.47754767274961</v>
      </c>
      <c r="H121" s="334">
        <f>'Equipment List_Unadjusted'!H121*Indexes!E7</f>
        <v>546.95509534549922</v>
      </c>
      <c r="I121" s="33">
        <v>1995</v>
      </c>
      <c r="J121" s="334">
        <f>'Equipment List_Unadjusted'!J121*Indexes!E7</f>
        <v>13.673877383637482</v>
      </c>
      <c r="K121" s="334">
        <f>'Equipment List_Unadjusted'!K121*Indexes!E7</f>
        <v>27.347754767274964</v>
      </c>
      <c r="L121" s="33">
        <v>1995</v>
      </c>
      <c r="M121" s="14" t="s">
        <v>143</v>
      </c>
      <c r="N121" s="275"/>
      <c r="O121" s="275"/>
      <c r="P121" s="275"/>
      <c r="Q121" s="27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c r="CA121" s="25"/>
      <c r="CB121" s="25"/>
      <c r="CC121" s="25"/>
      <c r="CD121" s="25"/>
      <c r="CE121" s="25"/>
      <c r="CF121" s="25"/>
      <c r="CG121" s="25"/>
      <c r="CH121" s="25"/>
      <c r="CI121" s="25"/>
      <c r="CJ121" s="25"/>
      <c r="CK121" s="25"/>
      <c r="CL121" s="25"/>
      <c r="CM121" s="25"/>
      <c r="CN121" s="25"/>
      <c r="CO121" s="25"/>
      <c r="CP121" s="25"/>
      <c r="CQ121" s="25"/>
      <c r="CR121" s="25"/>
      <c r="CS121" s="25"/>
      <c r="CT121" s="25"/>
      <c r="CU121" s="25"/>
      <c r="CV121" s="25"/>
      <c r="CW121" s="25"/>
      <c r="CX121" s="25"/>
      <c r="CY121" s="25"/>
      <c r="CZ121" s="25"/>
      <c r="DA121" s="25"/>
      <c r="DB121" s="25"/>
      <c r="DC121" s="25"/>
      <c r="DD121" s="25"/>
      <c r="DE121" s="25"/>
      <c r="DF121" s="25"/>
      <c r="DG121" s="25"/>
      <c r="DH121" s="25"/>
      <c r="DI121" s="25"/>
      <c r="DJ121" s="25"/>
      <c r="DK121" s="25"/>
      <c r="DL121" s="25"/>
      <c r="DM121" s="25"/>
      <c r="DN121" s="25"/>
      <c r="DO121" s="25"/>
      <c r="DP121" s="25"/>
      <c r="DQ121" s="25"/>
      <c r="DR121" s="25"/>
      <c r="DS121" s="25"/>
      <c r="DT121" s="25"/>
      <c r="DU121" s="25"/>
      <c r="DV121" s="25"/>
      <c r="DW121" s="25"/>
      <c r="DX121" s="25"/>
      <c r="DY121" s="25"/>
      <c r="DZ121" s="25"/>
      <c r="EA121" s="25"/>
      <c r="EB121" s="25"/>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c r="FA121" s="25"/>
      <c r="FB121" s="25"/>
      <c r="FC121" s="25"/>
      <c r="FD121" s="25"/>
      <c r="FE121" s="25"/>
      <c r="FF121" s="25"/>
      <c r="FG121" s="25"/>
      <c r="FH121" s="25"/>
      <c r="FI121" s="25"/>
      <c r="FJ121" s="25"/>
      <c r="FK121" s="25"/>
      <c r="FL121" s="25"/>
      <c r="FM121" s="25"/>
      <c r="FN121" s="25"/>
      <c r="FO121" s="25"/>
      <c r="FP121" s="25"/>
      <c r="FQ121" s="25"/>
      <c r="FR121" s="25"/>
      <c r="FS121" s="25"/>
      <c r="FT121" s="25"/>
      <c r="FU121" s="25"/>
      <c r="FV121" s="25"/>
      <c r="FW121" s="25"/>
      <c r="FX121" s="25"/>
      <c r="FY121" s="25"/>
      <c r="FZ121" s="25"/>
      <c r="GA121" s="25"/>
      <c r="GB121" s="25"/>
      <c r="GC121" s="25"/>
      <c r="GD121" s="25"/>
      <c r="GE121" s="25"/>
      <c r="GF121" s="25"/>
      <c r="GG121" s="25"/>
      <c r="GH121" s="25"/>
      <c r="GI121" s="25"/>
      <c r="GJ121" s="25"/>
      <c r="GK121" s="25"/>
      <c r="GL121" s="25"/>
      <c r="GM121" s="25"/>
      <c r="GN121" s="25"/>
      <c r="GO121" s="25"/>
      <c r="GP121" s="25"/>
      <c r="GQ121" s="25"/>
      <c r="GR121" s="25"/>
      <c r="GS121" s="25"/>
      <c r="GT121" s="25"/>
      <c r="GU121" s="25"/>
      <c r="GV121" s="25"/>
      <c r="GW121" s="25"/>
      <c r="GX121" s="25"/>
      <c r="GY121" s="25"/>
      <c r="GZ121" s="25"/>
      <c r="HA121" s="25"/>
      <c r="HB121" s="25"/>
      <c r="HC121" s="25"/>
      <c r="HD121" s="25"/>
      <c r="HE121" s="25"/>
      <c r="HF121" s="25"/>
      <c r="HG121" s="25"/>
      <c r="HH121" s="25"/>
      <c r="HI121" s="25"/>
      <c r="HJ121" s="25"/>
      <c r="HK121" s="25"/>
      <c r="HL121" s="25"/>
      <c r="HM121" s="25"/>
      <c r="HN121" s="25"/>
      <c r="HO121" s="25"/>
      <c r="HP121" s="25"/>
      <c r="HQ121" s="25"/>
      <c r="HR121" s="25"/>
      <c r="HS121" s="25"/>
      <c r="HT121" s="25"/>
      <c r="HU121" s="25"/>
      <c r="HV121" s="25"/>
      <c r="HW121" s="25"/>
      <c r="HX121" s="25"/>
      <c r="HY121" s="25"/>
      <c r="HZ121" s="25"/>
      <c r="IA121" s="25"/>
      <c r="IB121" s="25"/>
      <c r="IC121" s="25"/>
      <c r="ID121" s="25"/>
      <c r="IE121" s="25"/>
      <c r="IF121" s="25"/>
      <c r="IG121" s="25"/>
      <c r="IH121" s="25"/>
      <c r="II121" s="25"/>
      <c r="IJ121" s="25"/>
      <c r="IK121" s="25"/>
      <c r="IL121" s="25"/>
      <c r="IM121" s="25"/>
      <c r="IN121" s="25"/>
      <c r="IO121" s="25"/>
      <c r="IP121" s="25"/>
      <c r="IQ121" s="25"/>
      <c r="IR121" s="25"/>
      <c r="IS121" s="25"/>
      <c r="IT121" s="25"/>
      <c r="IU121" s="25"/>
    </row>
    <row r="122" spans="1:255" s="95" customFormat="1" ht="30" customHeight="1" x14ac:dyDescent="0.25">
      <c r="A122" s="47">
        <v>3</v>
      </c>
      <c r="B122" s="348" t="s">
        <v>144</v>
      </c>
      <c r="C122" s="348"/>
      <c r="D122" s="348"/>
      <c r="E122" s="348"/>
      <c r="F122" s="45">
        <v>20</v>
      </c>
      <c r="G122" s="334">
        <f>'Equipment List_Unadjusted'!G122*Indexes!E7</f>
        <v>273.47754767274961</v>
      </c>
      <c r="H122" s="334">
        <f>'Equipment List_Unadjusted'!H122*Indexes!E7</f>
        <v>546.95509534549922</v>
      </c>
      <c r="I122" s="33">
        <v>1995</v>
      </c>
      <c r="J122" s="334">
        <f>'Equipment List_Unadjusted'!J122*Indexes!E7</f>
        <v>13.673877383637482</v>
      </c>
      <c r="K122" s="334">
        <f>'Equipment List_Unadjusted'!K122*Indexes!E7</f>
        <v>27.347754767274964</v>
      </c>
      <c r="L122" s="33">
        <v>1995</v>
      </c>
      <c r="M122" s="14" t="s">
        <v>145</v>
      </c>
      <c r="N122" s="275"/>
      <c r="O122" s="275"/>
      <c r="P122" s="275"/>
      <c r="Q122" s="27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c r="CA122" s="25"/>
      <c r="CB122" s="25"/>
      <c r="CC122" s="25"/>
      <c r="CD122" s="25"/>
      <c r="CE122" s="25"/>
      <c r="CF122" s="25"/>
      <c r="CG122" s="25"/>
      <c r="CH122" s="25"/>
      <c r="CI122" s="25"/>
      <c r="CJ122" s="25"/>
      <c r="CK122" s="25"/>
      <c r="CL122" s="25"/>
      <c r="CM122" s="25"/>
      <c r="CN122" s="25"/>
      <c r="CO122" s="25"/>
      <c r="CP122" s="25"/>
      <c r="CQ122" s="25"/>
      <c r="CR122" s="25"/>
      <c r="CS122" s="25"/>
      <c r="CT122" s="25"/>
      <c r="CU122" s="25"/>
      <c r="CV122" s="25"/>
      <c r="CW122" s="25"/>
      <c r="CX122" s="25"/>
      <c r="CY122" s="25"/>
      <c r="CZ122" s="25"/>
      <c r="DA122" s="25"/>
      <c r="DB122" s="25"/>
      <c r="DC122" s="25"/>
      <c r="DD122" s="25"/>
      <c r="DE122" s="25"/>
      <c r="DF122" s="25"/>
      <c r="DG122" s="25"/>
      <c r="DH122" s="25"/>
      <c r="DI122" s="25"/>
      <c r="DJ122" s="25"/>
      <c r="DK122" s="25"/>
      <c r="DL122" s="25"/>
      <c r="DM122" s="25"/>
      <c r="DN122" s="25"/>
      <c r="DO122" s="25"/>
      <c r="DP122" s="25"/>
      <c r="DQ122" s="25"/>
      <c r="DR122" s="25"/>
      <c r="DS122" s="25"/>
      <c r="DT122" s="25"/>
      <c r="DU122" s="25"/>
      <c r="DV122" s="25"/>
      <c r="DW122" s="25"/>
      <c r="DX122" s="25"/>
      <c r="DY122" s="25"/>
      <c r="DZ122" s="25"/>
      <c r="EA122" s="25"/>
      <c r="EB122" s="25"/>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c r="FA122" s="25"/>
      <c r="FB122" s="25"/>
      <c r="FC122" s="25"/>
      <c r="FD122" s="25"/>
      <c r="FE122" s="25"/>
      <c r="FF122" s="25"/>
      <c r="FG122" s="25"/>
      <c r="FH122" s="25"/>
      <c r="FI122" s="25"/>
      <c r="FJ122" s="25"/>
      <c r="FK122" s="25"/>
      <c r="FL122" s="25"/>
      <c r="FM122" s="25"/>
      <c r="FN122" s="25"/>
      <c r="FO122" s="25"/>
      <c r="FP122" s="25"/>
      <c r="FQ122" s="25"/>
      <c r="FR122" s="25"/>
      <c r="FS122" s="25"/>
      <c r="FT122" s="25"/>
      <c r="FU122" s="25"/>
      <c r="FV122" s="25"/>
      <c r="FW122" s="25"/>
      <c r="FX122" s="25"/>
      <c r="FY122" s="25"/>
      <c r="FZ122" s="25"/>
      <c r="GA122" s="25"/>
      <c r="GB122" s="25"/>
      <c r="GC122" s="25"/>
      <c r="GD122" s="25"/>
      <c r="GE122" s="25"/>
      <c r="GF122" s="25"/>
      <c r="GG122" s="25"/>
      <c r="GH122" s="25"/>
      <c r="GI122" s="25"/>
      <c r="GJ122" s="25"/>
      <c r="GK122" s="25"/>
      <c r="GL122" s="25"/>
      <c r="GM122" s="25"/>
      <c r="GN122" s="25"/>
      <c r="GO122" s="25"/>
      <c r="GP122" s="25"/>
      <c r="GQ122" s="25"/>
      <c r="GR122" s="25"/>
      <c r="GS122" s="25"/>
      <c r="GT122" s="25"/>
      <c r="GU122" s="25"/>
      <c r="GV122" s="25"/>
      <c r="GW122" s="25"/>
      <c r="GX122" s="25"/>
      <c r="GY122" s="25"/>
      <c r="GZ122" s="25"/>
      <c r="HA122" s="25"/>
      <c r="HB122" s="25"/>
      <c r="HC122" s="25"/>
      <c r="HD122" s="25"/>
      <c r="HE122" s="25"/>
      <c r="HF122" s="25"/>
      <c r="HG122" s="25"/>
      <c r="HH122" s="25"/>
      <c r="HI122" s="25"/>
      <c r="HJ122" s="25"/>
      <c r="HK122" s="25"/>
      <c r="HL122" s="25"/>
      <c r="HM122" s="25"/>
      <c r="HN122" s="25"/>
      <c r="HO122" s="25"/>
      <c r="HP122" s="25"/>
      <c r="HQ122" s="25"/>
      <c r="HR122" s="25"/>
      <c r="HS122" s="25"/>
      <c r="HT122" s="25"/>
      <c r="HU122" s="25"/>
      <c r="HV122" s="25"/>
      <c r="HW122" s="25"/>
      <c r="HX122" s="25"/>
      <c r="HY122" s="25"/>
      <c r="HZ122" s="25"/>
      <c r="IA122" s="25"/>
      <c r="IB122" s="25"/>
      <c r="IC122" s="25"/>
      <c r="ID122" s="25"/>
      <c r="IE122" s="25"/>
      <c r="IF122" s="25"/>
      <c r="IG122" s="25"/>
      <c r="IH122" s="25"/>
      <c r="II122" s="25"/>
      <c r="IJ122" s="25"/>
      <c r="IK122" s="25"/>
      <c r="IL122" s="25"/>
      <c r="IM122" s="25"/>
      <c r="IN122" s="25"/>
      <c r="IO122" s="25"/>
      <c r="IP122" s="25"/>
      <c r="IQ122" s="25"/>
      <c r="IR122" s="25"/>
      <c r="IS122" s="25"/>
      <c r="IT122" s="25"/>
      <c r="IU122" s="25"/>
    </row>
    <row r="123" spans="1:255" s="95" customFormat="1" ht="15" x14ac:dyDescent="0.25">
      <c r="A123" s="47">
        <v>3</v>
      </c>
      <c r="B123" s="348" t="s">
        <v>146</v>
      </c>
      <c r="C123" s="348"/>
      <c r="D123" s="348"/>
      <c r="E123" s="348"/>
      <c r="F123" s="45">
        <v>20</v>
      </c>
      <c r="G123" s="334">
        <f>'Equipment List_Unadjusted'!G123*Indexes!E7</f>
        <v>273.47754767274961</v>
      </c>
      <c r="H123" s="334">
        <f>'Equipment List_Unadjusted'!H123*Indexes!E7</f>
        <v>546.95509534549922</v>
      </c>
      <c r="I123" s="33">
        <v>1995</v>
      </c>
      <c r="J123" s="334">
        <f>'Equipment List_Unadjusted'!J123*Indexes!E7</f>
        <v>13.673877383637482</v>
      </c>
      <c r="K123" s="334">
        <f>'Equipment List_Unadjusted'!K123*Indexes!E7</f>
        <v>27.347754767274964</v>
      </c>
      <c r="L123" s="33">
        <v>1995</v>
      </c>
      <c r="M123" s="14" t="s">
        <v>147</v>
      </c>
      <c r="N123" s="275"/>
      <c r="O123" s="275"/>
      <c r="P123" s="275"/>
      <c r="Q123" s="27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c r="CA123" s="25"/>
      <c r="CB123" s="25"/>
      <c r="CC123" s="25"/>
      <c r="CD123" s="25"/>
      <c r="CE123" s="25"/>
      <c r="CF123" s="25"/>
      <c r="CG123" s="25"/>
      <c r="CH123" s="25"/>
      <c r="CI123" s="25"/>
      <c r="CJ123" s="25"/>
      <c r="CK123" s="25"/>
      <c r="CL123" s="25"/>
      <c r="CM123" s="25"/>
      <c r="CN123" s="25"/>
      <c r="CO123" s="25"/>
      <c r="CP123" s="25"/>
      <c r="CQ123" s="25"/>
      <c r="CR123" s="25"/>
      <c r="CS123" s="25"/>
      <c r="CT123" s="25"/>
      <c r="CU123" s="25"/>
      <c r="CV123" s="25"/>
      <c r="CW123" s="25"/>
      <c r="CX123" s="25"/>
      <c r="CY123" s="25"/>
      <c r="CZ123" s="25"/>
      <c r="DA123" s="25"/>
      <c r="DB123" s="25"/>
      <c r="DC123" s="25"/>
      <c r="DD123" s="25"/>
      <c r="DE123" s="25"/>
      <c r="DF123" s="25"/>
      <c r="DG123" s="25"/>
      <c r="DH123" s="25"/>
      <c r="DI123" s="25"/>
      <c r="DJ123" s="25"/>
      <c r="DK123" s="25"/>
      <c r="DL123" s="25"/>
      <c r="DM123" s="25"/>
      <c r="DN123" s="25"/>
      <c r="DO123" s="25"/>
      <c r="DP123" s="25"/>
      <c r="DQ123" s="25"/>
      <c r="DR123" s="25"/>
      <c r="DS123" s="25"/>
      <c r="DT123" s="25"/>
      <c r="DU123" s="25"/>
      <c r="DV123" s="25"/>
      <c r="DW123" s="25"/>
      <c r="DX123" s="25"/>
      <c r="DY123" s="25"/>
      <c r="DZ123" s="25"/>
      <c r="EA123" s="25"/>
      <c r="EB123" s="25"/>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c r="FA123" s="25"/>
      <c r="FB123" s="25"/>
      <c r="FC123" s="25"/>
      <c r="FD123" s="25"/>
      <c r="FE123" s="25"/>
      <c r="FF123" s="25"/>
      <c r="FG123" s="25"/>
      <c r="FH123" s="25"/>
      <c r="FI123" s="25"/>
      <c r="FJ123" s="25"/>
      <c r="FK123" s="25"/>
      <c r="FL123" s="25"/>
      <c r="FM123" s="25"/>
      <c r="FN123" s="25"/>
      <c r="FO123" s="25"/>
      <c r="FP123" s="25"/>
      <c r="FQ123" s="25"/>
      <c r="FR123" s="25"/>
      <c r="FS123" s="25"/>
      <c r="FT123" s="25"/>
      <c r="FU123" s="25"/>
      <c r="FV123" s="25"/>
      <c r="FW123" s="25"/>
      <c r="FX123" s="25"/>
      <c r="FY123" s="25"/>
      <c r="FZ123" s="25"/>
      <c r="GA123" s="25"/>
      <c r="GB123" s="25"/>
      <c r="GC123" s="25"/>
      <c r="GD123" s="25"/>
      <c r="GE123" s="25"/>
      <c r="GF123" s="25"/>
      <c r="GG123" s="25"/>
      <c r="GH123" s="25"/>
      <c r="GI123" s="25"/>
      <c r="GJ123" s="25"/>
      <c r="GK123" s="25"/>
      <c r="GL123" s="25"/>
      <c r="GM123" s="25"/>
      <c r="GN123" s="25"/>
      <c r="GO123" s="25"/>
      <c r="GP123" s="25"/>
      <c r="GQ123" s="25"/>
      <c r="GR123" s="25"/>
      <c r="GS123" s="25"/>
      <c r="GT123" s="25"/>
      <c r="GU123" s="25"/>
      <c r="GV123" s="25"/>
      <c r="GW123" s="25"/>
      <c r="GX123" s="25"/>
      <c r="GY123" s="25"/>
      <c r="GZ123" s="25"/>
      <c r="HA123" s="25"/>
      <c r="HB123" s="25"/>
      <c r="HC123" s="25"/>
      <c r="HD123" s="25"/>
      <c r="HE123" s="25"/>
      <c r="HF123" s="25"/>
      <c r="HG123" s="25"/>
      <c r="HH123" s="25"/>
      <c r="HI123" s="25"/>
      <c r="HJ123" s="25"/>
      <c r="HK123" s="25"/>
      <c r="HL123" s="25"/>
      <c r="HM123" s="25"/>
      <c r="HN123" s="25"/>
      <c r="HO123" s="25"/>
      <c r="HP123" s="25"/>
      <c r="HQ123" s="25"/>
      <c r="HR123" s="25"/>
      <c r="HS123" s="25"/>
      <c r="HT123" s="25"/>
      <c r="HU123" s="25"/>
      <c r="HV123" s="25"/>
      <c r="HW123" s="25"/>
      <c r="HX123" s="25"/>
      <c r="HY123" s="25"/>
      <c r="HZ123" s="25"/>
      <c r="IA123" s="25"/>
      <c r="IB123" s="25"/>
      <c r="IC123" s="25"/>
      <c r="ID123" s="25"/>
      <c r="IE123" s="25"/>
      <c r="IF123" s="25"/>
      <c r="IG123" s="25"/>
      <c r="IH123" s="25"/>
      <c r="II123" s="25"/>
      <c r="IJ123" s="25"/>
      <c r="IK123" s="25"/>
      <c r="IL123" s="25"/>
      <c r="IM123" s="25"/>
      <c r="IN123" s="25"/>
      <c r="IO123" s="25"/>
      <c r="IP123" s="25"/>
      <c r="IQ123" s="25"/>
      <c r="IR123" s="25"/>
      <c r="IS123" s="25"/>
      <c r="IT123" s="25"/>
      <c r="IU123" s="25"/>
    </row>
    <row r="124" spans="1:255" s="95" customFormat="1" ht="15" x14ac:dyDescent="0.25">
      <c r="A124" s="47">
        <v>3</v>
      </c>
      <c r="B124" s="348" t="s">
        <v>148</v>
      </c>
      <c r="C124" s="348"/>
      <c r="D124" s="348"/>
      <c r="E124" s="348"/>
      <c r="F124" s="45">
        <v>20</v>
      </c>
      <c r="G124" s="334">
        <f>'Equipment List_Unadjusted'!G124*Indexes!G7</f>
        <v>96.902119071644819</v>
      </c>
      <c r="H124" s="334">
        <f>'Equipment List_Unadjusted'!H124*Indexes!G7</f>
        <v>118.43592330978811</v>
      </c>
      <c r="I124" s="33">
        <v>1998</v>
      </c>
      <c r="J124" s="334"/>
      <c r="K124" s="334"/>
      <c r="L124" s="33"/>
      <c r="M124" s="14" t="s">
        <v>149</v>
      </c>
      <c r="N124" s="275"/>
      <c r="O124" s="275"/>
      <c r="P124" s="275"/>
      <c r="Q124" s="27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c r="GU124" s="25"/>
      <c r="GV124" s="25"/>
      <c r="GW124" s="25"/>
      <c r="GX124" s="25"/>
      <c r="GY124" s="25"/>
      <c r="GZ124" s="25"/>
      <c r="HA124" s="25"/>
      <c r="HB124" s="25"/>
      <c r="HC124" s="25"/>
      <c r="HD124" s="25"/>
      <c r="HE124" s="25"/>
      <c r="HF124" s="25"/>
      <c r="HG124" s="25"/>
      <c r="HH124" s="25"/>
      <c r="HI124" s="25"/>
      <c r="HJ124" s="25"/>
      <c r="HK124" s="25"/>
      <c r="HL124" s="25"/>
      <c r="HM124" s="25"/>
      <c r="HN124" s="25"/>
      <c r="HO124" s="25"/>
      <c r="HP124" s="25"/>
      <c r="HQ124" s="25"/>
      <c r="HR124" s="25"/>
      <c r="HS124" s="25"/>
      <c r="HT124" s="25"/>
      <c r="HU124" s="25"/>
      <c r="HV124" s="25"/>
      <c r="HW124" s="25"/>
      <c r="HX124" s="25"/>
      <c r="HY124" s="25"/>
      <c r="HZ124" s="25"/>
      <c r="IA124" s="25"/>
      <c r="IB124" s="25"/>
      <c r="IC124" s="25"/>
      <c r="ID124" s="25"/>
      <c r="IE124" s="25"/>
      <c r="IF124" s="25"/>
      <c r="IG124" s="25"/>
      <c r="IH124" s="25"/>
      <c r="II124" s="25"/>
      <c r="IJ124" s="25"/>
      <c r="IK124" s="25"/>
      <c r="IL124" s="25"/>
      <c r="IM124" s="25"/>
      <c r="IN124" s="25"/>
      <c r="IO124" s="25"/>
      <c r="IP124" s="25"/>
      <c r="IQ124" s="25"/>
      <c r="IR124" s="25"/>
      <c r="IS124" s="25"/>
      <c r="IT124" s="25"/>
      <c r="IU124" s="25"/>
    </row>
    <row r="125" spans="1:255" s="65" customFormat="1" x14ac:dyDescent="0.25">
      <c r="A125" s="317"/>
      <c r="B125" s="309" t="s">
        <v>150</v>
      </c>
      <c r="C125" s="309"/>
      <c r="D125" s="309"/>
      <c r="E125" s="309"/>
      <c r="F125" s="314"/>
      <c r="G125" s="305"/>
      <c r="H125" s="305"/>
      <c r="I125" s="315"/>
      <c r="J125" s="305"/>
      <c r="K125" s="305"/>
      <c r="L125" s="315"/>
      <c r="M125" s="316"/>
      <c r="N125" s="274"/>
      <c r="O125" s="274"/>
      <c r="P125" s="274"/>
      <c r="Q125" s="274"/>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c r="EF125" s="5"/>
      <c r="EG125" s="5"/>
      <c r="EH125" s="5"/>
      <c r="EI125" s="5"/>
      <c r="EJ125" s="5"/>
      <c r="EK125" s="5"/>
      <c r="EL125" s="5"/>
      <c r="EM125" s="5"/>
      <c r="EN125" s="5"/>
      <c r="EO125" s="5"/>
      <c r="EP125" s="5"/>
      <c r="EQ125" s="5"/>
      <c r="ER125" s="5"/>
      <c r="ES125" s="5"/>
      <c r="ET125" s="5"/>
      <c r="EU125" s="5"/>
      <c r="EV125" s="5"/>
      <c r="EW125" s="5"/>
      <c r="EX125" s="5"/>
      <c r="EY125" s="5"/>
      <c r="EZ125" s="5"/>
      <c r="FA125" s="5"/>
      <c r="FB125" s="5"/>
      <c r="FC125" s="5"/>
      <c r="FD125" s="5"/>
      <c r="FE125" s="5"/>
      <c r="FF125" s="5"/>
      <c r="FG125" s="5"/>
      <c r="FH125" s="5"/>
      <c r="FI125" s="5"/>
      <c r="FJ125" s="5"/>
      <c r="FK125" s="5"/>
      <c r="FL125" s="5"/>
      <c r="FM125" s="5"/>
      <c r="FN125" s="5"/>
      <c r="FO125" s="5"/>
      <c r="FP125" s="5"/>
      <c r="FQ125" s="5"/>
      <c r="FR125" s="5"/>
      <c r="FS125" s="5"/>
      <c r="FT125" s="5"/>
      <c r="FU125" s="5"/>
      <c r="FV125" s="5"/>
      <c r="FW125" s="5"/>
      <c r="FX125" s="5"/>
      <c r="FY125" s="5"/>
      <c r="FZ125" s="5"/>
      <c r="GA125" s="5"/>
      <c r="GB125" s="5"/>
      <c r="GC125" s="5"/>
      <c r="GD125" s="5"/>
      <c r="GE125" s="5"/>
      <c r="GF125" s="5"/>
      <c r="GG125" s="5"/>
      <c r="GH125" s="5"/>
      <c r="GI125" s="5"/>
      <c r="GJ125" s="5"/>
      <c r="GK125" s="5"/>
      <c r="GL125" s="5"/>
      <c r="GM125" s="5"/>
      <c r="GN125" s="5"/>
      <c r="GO125" s="5"/>
      <c r="GP125" s="5"/>
      <c r="GQ125" s="5"/>
      <c r="GR125" s="5"/>
      <c r="GS125" s="5"/>
      <c r="GT125" s="5"/>
      <c r="GU125" s="5"/>
      <c r="GV125" s="5"/>
      <c r="GW125" s="5"/>
      <c r="GX125" s="5"/>
      <c r="GY125" s="5"/>
      <c r="GZ125" s="5"/>
      <c r="HA125" s="5"/>
      <c r="HB125" s="5"/>
      <c r="HC125" s="5"/>
      <c r="HD125" s="5"/>
      <c r="HE125" s="5"/>
      <c r="HF125" s="5"/>
      <c r="HG125" s="5"/>
      <c r="HH125" s="5"/>
      <c r="HI125" s="5"/>
      <c r="HJ125" s="5"/>
      <c r="HK125" s="5"/>
      <c r="HL125" s="5"/>
      <c r="HM125" s="5"/>
      <c r="HN125" s="5"/>
      <c r="HO125" s="5"/>
      <c r="HP125" s="5"/>
      <c r="HQ125" s="5"/>
      <c r="HR125" s="5"/>
      <c r="HS125" s="5"/>
      <c r="HT125" s="5"/>
      <c r="HU125" s="5"/>
      <c r="HV125" s="5"/>
      <c r="HW125" s="5"/>
      <c r="HX125" s="5"/>
      <c r="HY125" s="5"/>
      <c r="HZ125" s="5"/>
      <c r="IA125" s="5"/>
      <c r="IB125" s="5"/>
      <c r="IC125" s="5"/>
      <c r="ID125" s="5"/>
      <c r="IE125" s="5"/>
      <c r="IF125" s="5"/>
      <c r="IG125" s="5"/>
      <c r="IH125" s="5"/>
      <c r="II125" s="5"/>
      <c r="IJ125" s="5"/>
      <c r="IK125" s="5"/>
      <c r="IL125" s="5"/>
      <c r="IM125" s="5"/>
      <c r="IN125" s="5"/>
      <c r="IO125" s="5"/>
      <c r="IP125" s="5"/>
      <c r="IQ125" s="5"/>
      <c r="IR125" s="5"/>
      <c r="IS125" s="5"/>
      <c r="IT125" s="5"/>
      <c r="IU125" s="5"/>
    </row>
    <row r="126" spans="1:255" s="95" customFormat="1" ht="15" x14ac:dyDescent="0.25">
      <c r="A126" s="47">
        <v>2</v>
      </c>
      <c r="B126" s="348" t="s">
        <v>151</v>
      </c>
      <c r="C126" s="348"/>
      <c r="D126" s="348"/>
      <c r="E126" s="348"/>
      <c r="F126" s="45">
        <v>5</v>
      </c>
      <c r="G126" s="382">
        <f>'Equipment List_Unadjusted'!F126:I126*Indexes!M6</f>
        <v>10.335463258785943</v>
      </c>
      <c r="H126" s="382"/>
      <c r="I126" s="33">
        <v>2001</v>
      </c>
      <c r="J126" s="334"/>
      <c r="K126" s="334"/>
      <c r="L126" s="33"/>
      <c r="M126" s="14" t="s">
        <v>152</v>
      </c>
      <c r="N126" s="275"/>
      <c r="O126" s="275"/>
      <c r="P126" s="275"/>
      <c r="Q126" s="27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c r="CA126" s="25"/>
      <c r="CB126" s="25"/>
      <c r="CC126" s="25"/>
      <c r="CD126" s="25"/>
      <c r="CE126" s="25"/>
      <c r="CF126" s="25"/>
      <c r="CG126" s="25"/>
      <c r="CH126" s="25"/>
      <c r="CI126" s="25"/>
      <c r="CJ126" s="25"/>
      <c r="CK126" s="25"/>
      <c r="CL126" s="25"/>
      <c r="CM126" s="25"/>
      <c r="CN126" s="25"/>
      <c r="CO126" s="25"/>
      <c r="CP126" s="25"/>
      <c r="CQ126" s="25"/>
      <c r="CR126" s="25"/>
      <c r="CS126" s="25"/>
      <c r="CT126" s="25"/>
      <c r="CU126" s="25"/>
      <c r="CV126" s="25"/>
      <c r="CW126" s="25"/>
      <c r="CX126" s="25"/>
      <c r="CY126" s="25"/>
      <c r="CZ126" s="25"/>
      <c r="DA126" s="25"/>
      <c r="DB126" s="25"/>
      <c r="DC126" s="25"/>
      <c r="DD126" s="25"/>
      <c r="DE126" s="25"/>
      <c r="DF126" s="25"/>
      <c r="DG126" s="25"/>
      <c r="DH126" s="25"/>
      <c r="DI126" s="25"/>
      <c r="DJ126" s="25"/>
      <c r="DK126" s="25"/>
      <c r="DL126" s="25"/>
      <c r="DM126" s="25"/>
      <c r="DN126" s="25"/>
      <c r="DO126" s="25"/>
      <c r="DP126" s="25"/>
      <c r="DQ126" s="25"/>
      <c r="DR126" s="25"/>
      <c r="DS126" s="25"/>
      <c r="DT126" s="25"/>
      <c r="DU126" s="25"/>
      <c r="DV126" s="25"/>
      <c r="DW126" s="25"/>
      <c r="DX126" s="25"/>
      <c r="DY126" s="25"/>
      <c r="DZ126" s="25"/>
      <c r="EA126" s="25"/>
      <c r="EB126" s="25"/>
      <c r="EC126" s="25"/>
      <c r="ED126" s="25"/>
      <c r="EE126" s="25"/>
      <c r="EF126" s="25"/>
      <c r="EG126" s="25"/>
      <c r="EH126" s="25"/>
      <c r="EI126" s="25"/>
      <c r="EJ126" s="25"/>
      <c r="EK126" s="25"/>
      <c r="EL126" s="25"/>
      <c r="EM126" s="25"/>
      <c r="EN126" s="25"/>
      <c r="EO126" s="25"/>
      <c r="EP126" s="25"/>
      <c r="EQ126" s="25"/>
      <c r="ER126" s="25"/>
      <c r="ES126" s="25"/>
      <c r="ET126" s="25"/>
      <c r="EU126" s="25"/>
      <c r="EV126" s="25"/>
      <c r="EW126" s="25"/>
      <c r="EX126" s="25"/>
      <c r="EY126" s="25"/>
      <c r="EZ126" s="25"/>
      <c r="FA126" s="25"/>
      <c r="FB126" s="25"/>
      <c r="FC126" s="25"/>
      <c r="FD126" s="25"/>
      <c r="FE126" s="25"/>
      <c r="FF126" s="25"/>
      <c r="FG126" s="25"/>
      <c r="FH126" s="25"/>
      <c r="FI126" s="25"/>
      <c r="FJ126" s="25"/>
      <c r="FK126" s="25"/>
      <c r="FL126" s="25"/>
      <c r="FM126" s="25"/>
      <c r="FN126" s="25"/>
      <c r="FO126" s="25"/>
      <c r="FP126" s="25"/>
      <c r="FQ126" s="25"/>
      <c r="FR126" s="25"/>
      <c r="FS126" s="25"/>
      <c r="FT126" s="25"/>
      <c r="FU126" s="25"/>
      <c r="FV126" s="25"/>
      <c r="FW126" s="25"/>
      <c r="FX126" s="25"/>
      <c r="FY126" s="25"/>
      <c r="FZ126" s="25"/>
      <c r="GA126" s="25"/>
      <c r="GB126" s="25"/>
      <c r="GC126" s="25"/>
      <c r="GD126" s="25"/>
      <c r="GE126" s="25"/>
      <c r="GF126" s="25"/>
      <c r="GG126" s="25"/>
      <c r="GH126" s="25"/>
      <c r="GI126" s="25"/>
      <c r="GJ126" s="25"/>
      <c r="GK126" s="25"/>
      <c r="GL126" s="25"/>
      <c r="GM126" s="25"/>
      <c r="GN126" s="25"/>
      <c r="GO126" s="25"/>
      <c r="GP126" s="25"/>
      <c r="GQ126" s="25"/>
      <c r="GR126" s="25"/>
      <c r="GS126" s="25"/>
      <c r="GT126" s="25"/>
      <c r="GU126" s="25"/>
      <c r="GV126" s="25"/>
      <c r="GW126" s="25"/>
      <c r="GX126" s="25"/>
      <c r="GY126" s="25"/>
      <c r="GZ126" s="25"/>
      <c r="HA126" s="25"/>
      <c r="HB126" s="25"/>
      <c r="HC126" s="25"/>
      <c r="HD126" s="25"/>
      <c r="HE126" s="25"/>
      <c r="HF126" s="25"/>
      <c r="HG126" s="25"/>
      <c r="HH126" s="25"/>
      <c r="HI126" s="25"/>
      <c r="HJ126" s="25"/>
      <c r="HK126" s="25"/>
      <c r="HL126" s="25"/>
      <c r="HM126" s="25"/>
      <c r="HN126" s="25"/>
      <c r="HO126" s="25"/>
      <c r="HP126" s="25"/>
      <c r="HQ126" s="25"/>
      <c r="HR126" s="25"/>
      <c r="HS126" s="25"/>
      <c r="HT126" s="25"/>
      <c r="HU126" s="25"/>
      <c r="HV126" s="25"/>
      <c r="HW126" s="25"/>
      <c r="HX126" s="25"/>
      <c r="HY126" s="25"/>
      <c r="HZ126" s="25"/>
      <c r="IA126" s="25"/>
      <c r="IB126" s="25"/>
      <c r="IC126" s="25"/>
      <c r="ID126" s="25"/>
      <c r="IE126" s="25"/>
      <c r="IF126" s="25"/>
      <c r="IG126" s="25"/>
      <c r="IH126" s="25"/>
      <c r="II126" s="25"/>
      <c r="IJ126" s="25"/>
      <c r="IK126" s="25"/>
      <c r="IL126" s="25"/>
      <c r="IM126" s="25"/>
      <c r="IN126" s="25"/>
      <c r="IO126" s="25"/>
      <c r="IP126" s="25"/>
      <c r="IQ126" s="25"/>
      <c r="IR126" s="25"/>
      <c r="IS126" s="25"/>
      <c r="IT126" s="25"/>
      <c r="IU126" s="25"/>
    </row>
    <row r="127" spans="1:255" s="95" customFormat="1" ht="42.75" x14ac:dyDescent="0.25">
      <c r="A127" s="48">
        <v>4</v>
      </c>
      <c r="B127" s="348" t="s">
        <v>448</v>
      </c>
      <c r="C127" s="348"/>
      <c r="D127" s="348"/>
      <c r="E127" s="348"/>
      <c r="F127" s="45" t="s">
        <v>373</v>
      </c>
      <c r="G127" s="334" t="e">
        <f>'Equipment List_Unadjusted'!G127*Indexes!Q8</f>
        <v>#VALUE!</v>
      </c>
      <c r="H127" s="334" t="e">
        <f>'Equipment List_Unadjusted'!H127*Indexes!Q8</f>
        <v>#VALUE!</v>
      </c>
      <c r="I127" s="33">
        <v>2003</v>
      </c>
      <c r="J127" s="334" t="e">
        <f>'Equipment List_Unadjusted'!J127*Indexes!Q8</f>
        <v>#VALUE!</v>
      </c>
      <c r="K127" s="334" t="e">
        <f>'Equipment List_Unadjusted'!K127*Indexes!Q8</f>
        <v>#VALUE!</v>
      </c>
      <c r="L127" s="33">
        <v>2003</v>
      </c>
      <c r="M127" s="14" t="s">
        <v>469</v>
      </c>
      <c r="N127" s="275"/>
      <c r="O127" s="275"/>
      <c r="P127" s="275"/>
      <c r="Q127" s="27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c r="CA127" s="25"/>
      <c r="CB127" s="25"/>
      <c r="CC127" s="25"/>
      <c r="CD127" s="25"/>
      <c r="CE127" s="25"/>
      <c r="CF127" s="25"/>
      <c r="CG127" s="25"/>
      <c r="CH127" s="25"/>
      <c r="CI127" s="25"/>
      <c r="CJ127" s="25"/>
      <c r="CK127" s="25"/>
      <c r="CL127" s="25"/>
      <c r="CM127" s="25"/>
      <c r="CN127" s="25"/>
      <c r="CO127" s="25"/>
      <c r="CP127" s="25"/>
      <c r="CQ127" s="25"/>
      <c r="CR127" s="25"/>
      <c r="CS127" s="25"/>
      <c r="CT127" s="25"/>
      <c r="CU127" s="25"/>
      <c r="CV127" s="25"/>
      <c r="CW127" s="25"/>
      <c r="CX127" s="25"/>
      <c r="CY127" s="25"/>
      <c r="CZ127" s="25"/>
      <c r="DA127" s="25"/>
      <c r="DB127" s="25"/>
      <c r="DC127" s="25"/>
      <c r="DD127" s="25"/>
      <c r="DE127" s="25"/>
      <c r="DF127" s="25"/>
      <c r="DG127" s="25"/>
      <c r="DH127" s="25"/>
      <c r="DI127" s="25"/>
      <c r="DJ127" s="25"/>
      <c r="DK127" s="25"/>
      <c r="DL127" s="25"/>
      <c r="DM127" s="25"/>
      <c r="DN127" s="25"/>
      <c r="DO127" s="25"/>
      <c r="DP127" s="25"/>
      <c r="DQ127" s="25"/>
      <c r="DR127" s="25"/>
      <c r="DS127" s="25"/>
      <c r="DT127" s="25"/>
      <c r="DU127" s="25"/>
      <c r="DV127" s="25"/>
      <c r="DW127" s="25"/>
      <c r="DX127" s="25"/>
      <c r="DY127" s="25"/>
      <c r="DZ127" s="25"/>
      <c r="EA127" s="25"/>
      <c r="EB127" s="25"/>
      <c r="EC127" s="25"/>
      <c r="ED127" s="25"/>
      <c r="EE127" s="25"/>
      <c r="EF127" s="25"/>
      <c r="EG127" s="25"/>
      <c r="EH127" s="25"/>
      <c r="EI127" s="25"/>
      <c r="EJ127" s="25"/>
      <c r="EK127" s="25"/>
      <c r="EL127" s="25"/>
      <c r="EM127" s="25"/>
      <c r="EN127" s="25"/>
      <c r="EO127" s="25"/>
      <c r="EP127" s="25"/>
      <c r="EQ127" s="25"/>
      <c r="ER127" s="25"/>
      <c r="ES127" s="25"/>
      <c r="ET127" s="25"/>
      <c r="EU127" s="25"/>
      <c r="EV127" s="25"/>
      <c r="EW127" s="25"/>
      <c r="EX127" s="25"/>
      <c r="EY127" s="25"/>
      <c r="EZ127" s="25"/>
      <c r="FA127" s="25"/>
      <c r="FB127" s="25"/>
      <c r="FC127" s="25"/>
      <c r="FD127" s="25"/>
      <c r="FE127" s="25"/>
      <c r="FF127" s="25"/>
      <c r="FG127" s="25"/>
      <c r="FH127" s="25"/>
      <c r="FI127" s="25"/>
      <c r="FJ127" s="25"/>
      <c r="FK127" s="25"/>
      <c r="FL127" s="25"/>
      <c r="FM127" s="25"/>
      <c r="FN127" s="25"/>
      <c r="FO127" s="25"/>
      <c r="FP127" s="25"/>
      <c r="FQ127" s="25"/>
      <c r="FR127" s="25"/>
      <c r="FS127" s="25"/>
      <c r="FT127" s="25"/>
      <c r="FU127" s="25"/>
      <c r="FV127" s="25"/>
      <c r="FW127" s="25"/>
      <c r="FX127" s="25"/>
      <c r="FY127" s="25"/>
      <c r="FZ127" s="25"/>
      <c r="GA127" s="25"/>
      <c r="GB127" s="25"/>
      <c r="GC127" s="25"/>
      <c r="GD127" s="25"/>
      <c r="GE127" s="25"/>
      <c r="GF127" s="25"/>
      <c r="GG127" s="25"/>
      <c r="GH127" s="25"/>
      <c r="GI127" s="25"/>
      <c r="GJ127" s="25"/>
      <c r="GK127" s="25"/>
      <c r="GL127" s="25"/>
      <c r="GM127" s="25"/>
      <c r="GN127" s="25"/>
      <c r="GO127" s="25"/>
      <c r="GP127" s="25"/>
      <c r="GQ127" s="25"/>
      <c r="GR127" s="25"/>
      <c r="GS127" s="25"/>
      <c r="GT127" s="25"/>
      <c r="GU127" s="25"/>
      <c r="GV127" s="25"/>
      <c r="GW127" s="25"/>
      <c r="GX127" s="25"/>
      <c r="GY127" s="25"/>
      <c r="GZ127" s="25"/>
      <c r="HA127" s="25"/>
      <c r="HB127" s="25"/>
      <c r="HC127" s="25"/>
      <c r="HD127" s="25"/>
      <c r="HE127" s="25"/>
      <c r="HF127" s="25"/>
      <c r="HG127" s="25"/>
      <c r="HH127" s="25"/>
      <c r="HI127" s="25"/>
      <c r="HJ127" s="25"/>
      <c r="HK127" s="25"/>
      <c r="HL127" s="25"/>
      <c r="HM127" s="25"/>
      <c r="HN127" s="25"/>
      <c r="HO127" s="25"/>
      <c r="HP127" s="25"/>
      <c r="HQ127" s="25"/>
      <c r="HR127" s="25"/>
      <c r="HS127" s="25"/>
      <c r="HT127" s="25"/>
      <c r="HU127" s="25"/>
      <c r="HV127" s="25"/>
      <c r="HW127" s="25"/>
      <c r="HX127" s="25"/>
      <c r="HY127" s="25"/>
      <c r="HZ127" s="25"/>
      <c r="IA127" s="25"/>
      <c r="IB127" s="25"/>
      <c r="IC127" s="25"/>
      <c r="ID127" s="25"/>
      <c r="IE127" s="25"/>
      <c r="IF127" s="25"/>
      <c r="IG127" s="25"/>
      <c r="IH127" s="25"/>
      <c r="II127" s="25"/>
      <c r="IJ127" s="25"/>
      <c r="IK127" s="25"/>
      <c r="IL127" s="25"/>
      <c r="IM127" s="25"/>
      <c r="IN127" s="25"/>
      <c r="IO127" s="25"/>
      <c r="IP127" s="25"/>
      <c r="IQ127" s="25"/>
      <c r="IR127" s="25"/>
      <c r="IS127" s="25"/>
      <c r="IT127" s="25"/>
      <c r="IU127" s="25"/>
    </row>
    <row r="128" spans="1:255" s="95" customFormat="1" ht="42.75" x14ac:dyDescent="0.25">
      <c r="A128" s="47">
        <v>4</v>
      </c>
      <c r="B128" s="348" t="s">
        <v>450</v>
      </c>
      <c r="C128" s="348"/>
      <c r="D128" s="348"/>
      <c r="E128" s="348"/>
      <c r="F128" s="45" t="s">
        <v>373</v>
      </c>
      <c r="G128" s="382" t="e">
        <f>'Equipment List_Unadjusted'!G128*Indexes!E8</f>
        <v>#VALUE!</v>
      </c>
      <c r="H128" s="382"/>
      <c r="I128" s="33">
        <v>1995</v>
      </c>
      <c r="J128" s="334" t="e">
        <f>'Equipment List_Unadjusted'!J128*Indexes!E8</f>
        <v>#VALUE!</v>
      </c>
      <c r="K128" s="334" t="e">
        <f>'Equipment List_Unadjusted'!K128*Indexes!E8</f>
        <v>#VALUE!</v>
      </c>
      <c r="L128" s="33">
        <v>1995</v>
      </c>
      <c r="M128" s="14" t="s">
        <v>153</v>
      </c>
      <c r="N128" s="275"/>
      <c r="O128" s="275"/>
      <c r="P128" s="275"/>
      <c r="Q128" s="27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c r="CA128" s="25"/>
      <c r="CB128" s="25"/>
      <c r="CC128" s="25"/>
      <c r="CD128" s="25"/>
      <c r="CE128" s="25"/>
      <c r="CF128" s="25"/>
      <c r="CG128" s="25"/>
      <c r="CH128" s="25"/>
      <c r="CI128" s="25"/>
      <c r="CJ128" s="25"/>
      <c r="CK128" s="25"/>
      <c r="CL128" s="25"/>
      <c r="CM128" s="25"/>
      <c r="CN128" s="25"/>
      <c r="CO128" s="25"/>
      <c r="CP128" s="25"/>
      <c r="CQ128" s="25"/>
      <c r="CR128" s="25"/>
      <c r="CS128" s="25"/>
      <c r="CT128" s="25"/>
      <c r="CU128" s="25"/>
      <c r="CV128" s="25"/>
      <c r="CW128" s="25"/>
      <c r="CX128" s="25"/>
      <c r="CY128" s="25"/>
      <c r="CZ128" s="25"/>
      <c r="DA128" s="25"/>
      <c r="DB128" s="25"/>
      <c r="DC128" s="25"/>
      <c r="DD128" s="25"/>
      <c r="DE128" s="25"/>
      <c r="DF128" s="25"/>
      <c r="DG128" s="25"/>
      <c r="DH128" s="25"/>
      <c r="DI128" s="25"/>
      <c r="DJ128" s="25"/>
      <c r="DK128" s="25"/>
      <c r="DL128" s="25"/>
      <c r="DM128" s="25"/>
      <c r="DN128" s="25"/>
      <c r="DO128" s="25"/>
      <c r="DP128" s="25"/>
      <c r="DQ128" s="25"/>
      <c r="DR128" s="25"/>
      <c r="DS128" s="25"/>
      <c r="DT128" s="25"/>
      <c r="DU128" s="25"/>
      <c r="DV128" s="25"/>
      <c r="DW128" s="25"/>
      <c r="DX128" s="25"/>
      <c r="DY128" s="25"/>
      <c r="DZ128" s="25"/>
      <c r="EA128" s="25"/>
      <c r="EB128" s="25"/>
      <c r="EC128" s="25"/>
      <c r="ED128" s="25"/>
      <c r="EE128" s="25"/>
      <c r="EF128" s="25"/>
      <c r="EG128" s="25"/>
      <c r="EH128" s="25"/>
      <c r="EI128" s="25"/>
      <c r="EJ128" s="25"/>
      <c r="EK128" s="25"/>
      <c r="EL128" s="25"/>
      <c r="EM128" s="25"/>
      <c r="EN128" s="25"/>
      <c r="EO128" s="25"/>
      <c r="EP128" s="25"/>
      <c r="EQ128" s="25"/>
      <c r="ER128" s="25"/>
      <c r="ES128" s="25"/>
      <c r="ET128" s="25"/>
      <c r="EU128" s="25"/>
      <c r="EV128" s="25"/>
      <c r="EW128" s="25"/>
      <c r="EX128" s="25"/>
      <c r="EY128" s="25"/>
      <c r="EZ128" s="25"/>
      <c r="FA128" s="25"/>
      <c r="FB128" s="25"/>
      <c r="FC128" s="25"/>
      <c r="FD128" s="25"/>
      <c r="FE128" s="25"/>
      <c r="FF128" s="25"/>
      <c r="FG128" s="25"/>
      <c r="FH128" s="25"/>
      <c r="FI128" s="25"/>
      <c r="FJ128" s="25"/>
      <c r="FK128" s="25"/>
      <c r="FL128" s="25"/>
      <c r="FM128" s="25"/>
      <c r="FN128" s="25"/>
      <c r="FO128" s="25"/>
      <c r="FP128" s="25"/>
      <c r="FQ128" s="25"/>
      <c r="FR128" s="25"/>
      <c r="FS128" s="25"/>
      <c r="FT128" s="25"/>
      <c r="FU128" s="25"/>
      <c r="FV128" s="25"/>
      <c r="FW128" s="25"/>
      <c r="FX128" s="25"/>
      <c r="FY128" s="25"/>
      <c r="FZ128" s="25"/>
      <c r="GA128" s="25"/>
      <c r="GB128" s="25"/>
      <c r="GC128" s="25"/>
      <c r="GD128" s="25"/>
      <c r="GE128" s="25"/>
      <c r="GF128" s="25"/>
      <c r="GG128" s="25"/>
      <c r="GH128" s="25"/>
      <c r="GI128" s="25"/>
      <c r="GJ128" s="25"/>
      <c r="GK128" s="25"/>
      <c r="GL128" s="25"/>
      <c r="GM128" s="25"/>
      <c r="GN128" s="25"/>
      <c r="GO128" s="25"/>
      <c r="GP128" s="25"/>
      <c r="GQ128" s="25"/>
      <c r="GR128" s="25"/>
      <c r="GS128" s="25"/>
      <c r="GT128" s="25"/>
      <c r="GU128" s="25"/>
      <c r="GV128" s="25"/>
      <c r="GW128" s="25"/>
      <c r="GX128" s="25"/>
      <c r="GY128" s="25"/>
      <c r="GZ128" s="25"/>
      <c r="HA128" s="25"/>
      <c r="HB128" s="25"/>
      <c r="HC128" s="25"/>
      <c r="HD128" s="25"/>
      <c r="HE128" s="25"/>
      <c r="HF128" s="25"/>
      <c r="HG128" s="25"/>
      <c r="HH128" s="25"/>
      <c r="HI128" s="25"/>
      <c r="HJ128" s="25"/>
      <c r="HK128" s="25"/>
      <c r="HL128" s="25"/>
      <c r="HM128" s="25"/>
      <c r="HN128" s="25"/>
      <c r="HO128" s="25"/>
      <c r="HP128" s="25"/>
      <c r="HQ128" s="25"/>
      <c r="HR128" s="25"/>
      <c r="HS128" s="25"/>
      <c r="HT128" s="25"/>
      <c r="HU128" s="25"/>
      <c r="HV128" s="25"/>
      <c r="HW128" s="25"/>
      <c r="HX128" s="25"/>
      <c r="HY128" s="25"/>
      <c r="HZ128" s="25"/>
      <c r="IA128" s="25"/>
      <c r="IB128" s="25"/>
      <c r="IC128" s="25"/>
      <c r="ID128" s="25"/>
      <c r="IE128" s="25"/>
      <c r="IF128" s="25"/>
      <c r="IG128" s="25"/>
      <c r="IH128" s="25"/>
      <c r="II128" s="25"/>
      <c r="IJ128" s="25"/>
      <c r="IK128" s="25"/>
      <c r="IL128" s="25"/>
      <c r="IM128" s="25"/>
      <c r="IN128" s="25"/>
      <c r="IO128" s="25"/>
      <c r="IP128" s="25"/>
      <c r="IQ128" s="25"/>
      <c r="IR128" s="25"/>
      <c r="IS128" s="25"/>
      <c r="IT128" s="25"/>
      <c r="IU128" s="25"/>
    </row>
    <row r="129" spans="1:255" s="95" customFormat="1" ht="42.75" x14ac:dyDescent="0.25">
      <c r="A129" s="48">
        <v>4</v>
      </c>
      <c r="B129" s="348" t="s">
        <v>462</v>
      </c>
      <c r="C129" s="348"/>
      <c r="D129" s="348"/>
      <c r="E129" s="348"/>
      <c r="F129" s="45" t="s">
        <v>373</v>
      </c>
      <c r="G129" s="382" t="e">
        <f>'Equipment List_Unadjusted'!G129*Indexes!E8</f>
        <v>#VALUE!</v>
      </c>
      <c r="H129" s="382"/>
      <c r="I129" s="33">
        <v>1995</v>
      </c>
      <c r="J129" s="334" t="e">
        <f>'Equipment List_Unadjusted'!J129*Indexes!E8</f>
        <v>#VALUE!</v>
      </c>
      <c r="K129" s="334" t="e">
        <f>'Equipment List_Unadjusted'!K129*Indexes!E8</f>
        <v>#VALUE!</v>
      </c>
      <c r="L129" s="33">
        <v>1995</v>
      </c>
      <c r="M129" s="14" t="s">
        <v>154</v>
      </c>
      <c r="N129" s="275"/>
      <c r="O129" s="275"/>
      <c r="P129" s="275"/>
      <c r="Q129" s="27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c r="CA129" s="25"/>
      <c r="CB129" s="25"/>
      <c r="CC129" s="25"/>
      <c r="CD129" s="25"/>
      <c r="CE129" s="25"/>
      <c r="CF129" s="25"/>
      <c r="CG129" s="25"/>
      <c r="CH129" s="25"/>
      <c r="CI129" s="25"/>
      <c r="CJ129" s="25"/>
      <c r="CK129" s="25"/>
      <c r="CL129" s="25"/>
      <c r="CM129" s="25"/>
      <c r="CN129" s="25"/>
      <c r="CO129" s="25"/>
      <c r="CP129" s="25"/>
      <c r="CQ129" s="25"/>
      <c r="CR129" s="25"/>
      <c r="CS129" s="25"/>
      <c r="CT129" s="25"/>
      <c r="CU129" s="25"/>
      <c r="CV129" s="25"/>
      <c r="CW129" s="25"/>
      <c r="CX129" s="25"/>
      <c r="CY129" s="25"/>
      <c r="CZ129" s="25"/>
      <c r="DA129" s="25"/>
      <c r="DB129" s="25"/>
      <c r="DC129" s="25"/>
      <c r="DD129" s="25"/>
      <c r="DE129" s="25"/>
      <c r="DF129" s="25"/>
      <c r="DG129" s="25"/>
      <c r="DH129" s="25"/>
      <c r="DI129" s="25"/>
      <c r="DJ129" s="25"/>
      <c r="DK129" s="25"/>
      <c r="DL129" s="25"/>
      <c r="DM129" s="25"/>
      <c r="DN129" s="25"/>
      <c r="DO129" s="25"/>
      <c r="DP129" s="25"/>
      <c r="DQ129" s="25"/>
      <c r="DR129" s="25"/>
      <c r="DS129" s="25"/>
      <c r="DT129" s="25"/>
      <c r="DU129" s="25"/>
      <c r="DV129" s="25"/>
      <c r="DW129" s="25"/>
      <c r="DX129" s="25"/>
      <c r="DY129" s="25"/>
      <c r="DZ129" s="25"/>
      <c r="EA129" s="25"/>
      <c r="EB129" s="25"/>
      <c r="EC129" s="25"/>
      <c r="ED129" s="25"/>
      <c r="EE129" s="25"/>
      <c r="EF129" s="25"/>
      <c r="EG129" s="25"/>
      <c r="EH129" s="25"/>
      <c r="EI129" s="25"/>
      <c r="EJ129" s="25"/>
      <c r="EK129" s="25"/>
      <c r="EL129" s="25"/>
      <c r="EM129" s="25"/>
      <c r="EN129" s="25"/>
      <c r="EO129" s="25"/>
      <c r="EP129" s="25"/>
      <c r="EQ129" s="25"/>
      <c r="ER129" s="25"/>
      <c r="ES129" s="25"/>
      <c r="ET129" s="25"/>
      <c r="EU129" s="25"/>
      <c r="EV129" s="25"/>
      <c r="EW129" s="25"/>
      <c r="EX129" s="25"/>
      <c r="EY129" s="25"/>
      <c r="EZ129" s="25"/>
      <c r="FA129" s="25"/>
      <c r="FB129" s="25"/>
      <c r="FC129" s="25"/>
      <c r="FD129" s="25"/>
      <c r="FE129" s="25"/>
      <c r="FF129" s="25"/>
      <c r="FG129" s="25"/>
      <c r="FH129" s="25"/>
      <c r="FI129" s="25"/>
      <c r="FJ129" s="25"/>
      <c r="FK129" s="25"/>
      <c r="FL129" s="25"/>
      <c r="FM129" s="25"/>
      <c r="FN129" s="25"/>
      <c r="FO129" s="25"/>
      <c r="FP129" s="25"/>
      <c r="FQ129" s="25"/>
      <c r="FR129" s="25"/>
      <c r="FS129" s="25"/>
      <c r="FT129" s="25"/>
      <c r="FU129" s="25"/>
      <c r="FV129" s="25"/>
      <c r="FW129" s="25"/>
      <c r="FX129" s="25"/>
      <c r="FY129" s="25"/>
      <c r="FZ129" s="25"/>
      <c r="GA129" s="25"/>
      <c r="GB129" s="25"/>
      <c r="GC129" s="25"/>
      <c r="GD129" s="25"/>
      <c r="GE129" s="25"/>
      <c r="GF129" s="25"/>
      <c r="GG129" s="25"/>
      <c r="GH129" s="25"/>
      <c r="GI129" s="25"/>
      <c r="GJ129" s="25"/>
      <c r="GK129" s="25"/>
      <c r="GL129" s="25"/>
      <c r="GM129" s="25"/>
      <c r="GN129" s="25"/>
      <c r="GO129" s="25"/>
      <c r="GP129" s="25"/>
      <c r="GQ129" s="25"/>
      <c r="GR129" s="25"/>
      <c r="GS129" s="25"/>
      <c r="GT129" s="25"/>
      <c r="GU129" s="25"/>
      <c r="GV129" s="25"/>
      <c r="GW129" s="25"/>
      <c r="GX129" s="25"/>
      <c r="GY129" s="25"/>
      <c r="GZ129" s="25"/>
      <c r="HA129" s="25"/>
      <c r="HB129" s="25"/>
      <c r="HC129" s="25"/>
      <c r="HD129" s="25"/>
      <c r="HE129" s="25"/>
      <c r="HF129" s="25"/>
      <c r="HG129" s="25"/>
      <c r="HH129" s="25"/>
      <c r="HI129" s="25"/>
      <c r="HJ129" s="25"/>
      <c r="HK129" s="25"/>
      <c r="HL129" s="25"/>
      <c r="HM129" s="25"/>
      <c r="HN129" s="25"/>
      <c r="HO129" s="25"/>
      <c r="HP129" s="25"/>
      <c r="HQ129" s="25"/>
      <c r="HR129" s="25"/>
      <c r="HS129" s="25"/>
      <c r="HT129" s="25"/>
      <c r="HU129" s="25"/>
      <c r="HV129" s="25"/>
      <c r="HW129" s="25"/>
      <c r="HX129" s="25"/>
      <c r="HY129" s="25"/>
      <c r="HZ129" s="25"/>
      <c r="IA129" s="25"/>
      <c r="IB129" s="25"/>
      <c r="IC129" s="25"/>
      <c r="ID129" s="25"/>
      <c r="IE129" s="25"/>
      <c r="IF129" s="25"/>
      <c r="IG129" s="25"/>
      <c r="IH129" s="25"/>
      <c r="II129" s="25"/>
      <c r="IJ129" s="25"/>
      <c r="IK129" s="25"/>
      <c r="IL129" s="25"/>
      <c r="IM129" s="25"/>
      <c r="IN129" s="25"/>
      <c r="IO129" s="25"/>
      <c r="IP129" s="25"/>
      <c r="IQ129" s="25"/>
      <c r="IR129" s="25"/>
      <c r="IS129" s="25"/>
      <c r="IT129" s="25"/>
      <c r="IU129" s="25"/>
    </row>
    <row r="130" spans="1:255" s="95" customFormat="1" ht="15" x14ac:dyDescent="0.25">
      <c r="A130" s="47">
        <v>5</v>
      </c>
      <c r="B130" s="348" t="s">
        <v>155</v>
      </c>
      <c r="C130" s="348"/>
      <c r="D130" s="348"/>
      <c r="E130" s="348"/>
      <c r="F130" s="45">
        <v>5</v>
      </c>
      <c r="G130" s="334">
        <f>'Equipment List_Unadjusted'!G130*Indexes!S9</f>
        <v>4.0706713780918724</v>
      </c>
      <c r="H130" s="334">
        <f>'Equipment List_Unadjusted'!H130*Indexes!S9</f>
        <v>5.4275618374558299</v>
      </c>
      <c r="I130" s="33">
        <v>2004</v>
      </c>
      <c r="J130" s="334">
        <f>'Equipment List_Unadjusted'!J130*Indexes!S9</f>
        <v>0.20353356890459365</v>
      </c>
      <c r="K130" s="334">
        <f>'Equipment List_Unadjusted'!K130*Indexes!S9</f>
        <v>0.27137809187279149</v>
      </c>
      <c r="L130" s="33">
        <v>2004</v>
      </c>
      <c r="M130" s="14" t="s">
        <v>156</v>
      </c>
      <c r="N130" s="275"/>
      <c r="O130" s="275"/>
      <c r="P130" s="275"/>
      <c r="Q130" s="27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c r="CA130" s="25"/>
      <c r="CB130" s="25"/>
      <c r="CC130" s="25"/>
      <c r="CD130" s="25"/>
      <c r="CE130" s="25"/>
      <c r="CF130" s="25"/>
      <c r="CG130" s="25"/>
      <c r="CH130" s="25"/>
      <c r="CI130" s="25"/>
      <c r="CJ130" s="25"/>
      <c r="CK130" s="25"/>
      <c r="CL130" s="25"/>
      <c r="CM130" s="25"/>
      <c r="CN130" s="25"/>
      <c r="CO130" s="25"/>
      <c r="CP130" s="25"/>
      <c r="CQ130" s="25"/>
      <c r="CR130" s="25"/>
      <c r="CS130" s="25"/>
      <c r="CT130" s="25"/>
      <c r="CU130" s="25"/>
      <c r="CV130" s="25"/>
      <c r="CW130" s="25"/>
      <c r="CX130" s="25"/>
      <c r="CY130" s="25"/>
      <c r="CZ130" s="25"/>
      <c r="DA130" s="25"/>
      <c r="DB130" s="25"/>
      <c r="DC130" s="25"/>
      <c r="DD130" s="25"/>
      <c r="DE130" s="25"/>
      <c r="DF130" s="25"/>
      <c r="DG130" s="25"/>
      <c r="DH130" s="25"/>
      <c r="DI130" s="25"/>
      <c r="DJ130" s="25"/>
      <c r="DK130" s="25"/>
      <c r="DL130" s="25"/>
      <c r="DM130" s="25"/>
      <c r="DN130" s="25"/>
      <c r="DO130" s="25"/>
      <c r="DP130" s="25"/>
      <c r="DQ130" s="25"/>
      <c r="DR130" s="25"/>
      <c r="DS130" s="25"/>
      <c r="DT130" s="25"/>
      <c r="DU130" s="25"/>
      <c r="DV130" s="25"/>
      <c r="DW130" s="25"/>
      <c r="DX130" s="25"/>
      <c r="DY130" s="25"/>
      <c r="DZ130" s="25"/>
      <c r="EA130" s="25"/>
      <c r="EB130" s="25"/>
      <c r="EC130" s="25"/>
      <c r="ED130" s="25"/>
      <c r="EE130" s="25"/>
      <c r="EF130" s="25"/>
      <c r="EG130" s="25"/>
      <c r="EH130" s="25"/>
      <c r="EI130" s="25"/>
      <c r="EJ130" s="25"/>
      <c r="EK130" s="25"/>
      <c r="EL130" s="25"/>
      <c r="EM130" s="25"/>
      <c r="EN130" s="25"/>
      <c r="EO130" s="25"/>
      <c r="EP130" s="25"/>
      <c r="EQ130" s="25"/>
      <c r="ER130" s="25"/>
      <c r="ES130" s="25"/>
      <c r="ET130" s="25"/>
      <c r="EU130" s="25"/>
      <c r="EV130" s="25"/>
      <c r="EW130" s="25"/>
      <c r="EX130" s="25"/>
      <c r="EY130" s="25"/>
      <c r="EZ130" s="25"/>
      <c r="FA130" s="25"/>
      <c r="FB130" s="25"/>
      <c r="FC130" s="25"/>
      <c r="FD130" s="25"/>
      <c r="FE130" s="25"/>
      <c r="FF130" s="25"/>
      <c r="FG130" s="25"/>
      <c r="FH130" s="25"/>
      <c r="FI130" s="25"/>
      <c r="FJ130" s="25"/>
      <c r="FK130" s="25"/>
      <c r="FL130" s="25"/>
      <c r="FM130" s="25"/>
      <c r="FN130" s="25"/>
      <c r="FO130" s="25"/>
      <c r="FP130" s="25"/>
      <c r="FQ130" s="25"/>
      <c r="FR130" s="25"/>
      <c r="FS130" s="25"/>
      <c r="FT130" s="25"/>
      <c r="FU130" s="25"/>
      <c r="FV130" s="25"/>
      <c r="FW130" s="25"/>
      <c r="FX130" s="25"/>
      <c r="FY130" s="25"/>
      <c r="FZ130" s="25"/>
      <c r="GA130" s="25"/>
      <c r="GB130" s="25"/>
      <c r="GC130" s="25"/>
      <c r="GD130" s="25"/>
      <c r="GE130" s="25"/>
      <c r="GF130" s="25"/>
      <c r="GG130" s="25"/>
      <c r="GH130" s="25"/>
      <c r="GI130" s="25"/>
      <c r="GJ130" s="25"/>
      <c r="GK130" s="25"/>
      <c r="GL130" s="25"/>
      <c r="GM130" s="25"/>
      <c r="GN130" s="25"/>
      <c r="GO130" s="25"/>
      <c r="GP130" s="25"/>
      <c r="GQ130" s="25"/>
      <c r="GR130" s="25"/>
      <c r="GS130" s="25"/>
      <c r="GT130" s="25"/>
      <c r="GU130" s="25"/>
      <c r="GV130" s="25"/>
      <c r="GW130" s="25"/>
      <c r="GX130" s="25"/>
      <c r="GY130" s="25"/>
      <c r="GZ130" s="25"/>
      <c r="HA130" s="25"/>
      <c r="HB130" s="25"/>
      <c r="HC130" s="25"/>
      <c r="HD130" s="25"/>
      <c r="HE130" s="25"/>
      <c r="HF130" s="25"/>
      <c r="HG130" s="25"/>
      <c r="HH130" s="25"/>
      <c r="HI130" s="25"/>
      <c r="HJ130" s="25"/>
      <c r="HK130" s="25"/>
      <c r="HL130" s="25"/>
      <c r="HM130" s="25"/>
      <c r="HN130" s="25"/>
      <c r="HO130" s="25"/>
      <c r="HP130" s="25"/>
      <c r="HQ130" s="25"/>
      <c r="HR130" s="25"/>
      <c r="HS130" s="25"/>
      <c r="HT130" s="25"/>
      <c r="HU130" s="25"/>
      <c r="HV130" s="25"/>
      <c r="HW130" s="25"/>
      <c r="HX130" s="25"/>
      <c r="HY130" s="25"/>
      <c r="HZ130" s="25"/>
      <c r="IA130" s="25"/>
      <c r="IB130" s="25"/>
      <c r="IC130" s="25"/>
      <c r="ID130" s="25"/>
      <c r="IE130" s="25"/>
      <c r="IF130" s="25"/>
      <c r="IG130" s="25"/>
      <c r="IH130" s="25"/>
      <c r="II130" s="25"/>
      <c r="IJ130" s="25"/>
      <c r="IK130" s="25"/>
      <c r="IL130" s="25"/>
      <c r="IM130" s="25"/>
      <c r="IN130" s="25"/>
      <c r="IO130" s="25"/>
      <c r="IP130" s="25"/>
      <c r="IQ130" s="25"/>
      <c r="IR130" s="25"/>
      <c r="IS130" s="25"/>
      <c r="IT130" s="25"/>
      <c r="IU130" s="25"/>
    </row>
    <row r="131" spans="1:255" s="95" customFormat="1" ht="28.5" x14ac:dyDescent="0.25">
      <c r="A131" s="47">
        <v>5</v>
      </c>
      <c r="B131" s="348" t="s">
        <v>157</v>
      </c>
      <c r="C131" s="348"/>
      <c r="D131" s="348"/>
      <c r="E131" s="348"/>
      <c r="F131" s="45">
        <v>5</v>
      </c>
      <c r="G131" s="334">
        <f>'Equipment List_Unadjusted'!G131*Indexes!S9</f>
        <v>18.001413427561836</v>
      </c>
      <c r="H131" s="334">
        <f>'Equipment List_Unadjusted'!H131*Indexes!S9</f>
        <v>27.861484098939929</v>
      </c>
      <c r="I131" s="33">
        <v>2004</v>
      </c>
      <c r="J131" s="334">
        <f>'Equipment List_Unadjusted'!J131*Indexes!S9</f>
        <v>0.90459363957597172</v>
      </c>
      <c r="K131" s="334">
        <f>'Equipment List_Unadjusted'!K131*Indexes!S9</f>
        <v>1.3568904593639575</v>
      </c>
      <c r="L131" s="33">
        <v>2004</v>
      </c>
      <c r="M131" s="14" t="s">
        <v>158</v>
      </c>
      <c r="N131" s="275"/>
      <c r="O131" s="275"/>
      <c r="P131" s="275"/>
      <c r="Q131" s="27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c r="CA131" s="25"/>
      <c r="CB131" s="25"/>
      <c r="CC131" s="25"/>
      <c r="CD131" s="25"/>
      <c r="CE131" s="25"/>
      <c r="CF131" s="25"/>
      <c r="CG131" s="25"/>
      <c r="CH131" s="25"/>
      <c r="CI131" s="25"/>
      <c r="CJ131" s="25"/>
      <c r="CK131" s="25"/>
      <c r="CL131" s="25"/>
      <c r="CM131" s="25"/>
      <c r="CN131" s="25"/>
      <c r="CO131" s="25"/>
      <c r="CP131" s="25"/>
      <c r="CQ131" s="25"/>
      <c r="CR131" s="25"/>
      <c r="CS131" s="25"/>
      <c r="CT131" s="25"/>
      <c r="CU131" s="25"/>
      <c r="CV131" s="25"/>
      <c r="CW131" s="25"/>
      <c r="CX131" s="25"/>
      <c r="CY131" s="25"/>
      <c r="CZ131" s="25"/>
      <c r="DA131" s="25"/>
      <c r="DB131" s="25"/>
      <c r="DC131" s="25"/>
      <c r="DD131" s="25"/>
      <c r="DE131" s="25"/>
      <c r="DF131" s="25"/>
      <c r="DG131" s="25"/>
      <c r="DH131" s="25"/>
      <c r="DI131" s="25"/>
      <c r="DJ131" s="25"/>
      <c r="DK131" s="25"/>
      <c r="DL131" s="25"/>
      <c r="DM131" s="25"/>
      <c r="DN131" s="25"/>
      <c r="DO131" s="25"/>
      <c r="DP131" s="25"/>
      <c r="DQ131" s="25"/>
      <c r="DR131" s="25"/>
      <c r="DS131" s="25"/>
      <c r="DT131" s="25"/>
      <c r="DU131" s="25"/>
      <c r="DV131" s="25"/>
      <c r="DW131" s="25"/>
      <c r="DX131" s="25"/>
      <c r="DY131" s="25"/>
      <c r="DZ131" s="25"/>
      <c r="EA131" s="25"/>
      <c r="EB131" s="25"/>
      <c r="EC131" s="25"/>
      <c r="ED131" s="25"/>
      <c r="EE131" s="25"/>
      <c r="EF131" s="25"/>
      <c r="EG131" s="25"/>
      <c r="EH131" s="25"/>
      <c r="EI131" s="25"/>
      <c r="EJ131" s="25"/>
      <c r="EK131" s="25"/>
      <c r="EL131" s="25"/>
      <c r="EM131" s="25"/>
      <c r="EN131" s="25"/>
      <c r="EO131" s="25"/>
      <c r="EP131" s="25"/>
      <c r="EQ131" s="25"/>
      <c r="ER131" s="25"/>
      <c r="ES131" s="25"/>
      <c r="ET131" s="25"/>
      <c r="EU131" s="25"/>
      <c r="EV131" s="25"/>
      <c r="EW131" s="25"/>
      <c r="EX131" s="25"/>
      <c r="EY131" s="25"/>
      <c r="EZ131" s="25"/>
      <c r="FA131" s="25"/>
      <c r="FB131" s="25"/>
      <c r="FC131" s="25"/>
      <c r="FD131" s="25"/>
      <c r="FE131" s="25"/>
      <c r="FF131" s="25"/>
      <c r="FG131" s="25"/>
      <c r="FH131" s="25"/>
      <c r="FI131" s="25"/>
      <c r="FJ131" s="25"/>
      <c r="FK131" s="25"/>
      <c r="FL131" s="25"/>
      <c r="FM131" s="25"/>
      <c r="FN131" s="25"/>
      <c r="FO131" s="25"/>
      <c r="FP131" s="25"/>
      <c r="FQ131" s="25"/>
      <c r="FR131" s="25"/>
      <c r="FS131" s="25"/>
      <c r="FT131" s="25"/>
      <c r="FU131" s="25"/>
      <c r="FV131" s="25"/>
      <c r="FW131" s="25"/>
      <c r="FX131" s="25"/>
      <c r="FY131" s="25"/>
      <c r="FZ131" s="25"/>
      <c r="GA131" s="25"/>
      <c r="GB131" s="25"/>
      <c r="GC131" s="25"/>
      <c r="GD131" s="25"/>
      <c r="GE131" s="25"/>
      <c r="GF131" s="25"/>
      <c r="GG131" s="25"/>
      <c r="GH131" s="25"/>
      <c r="GI131" s="25"/>
      <c r="GJ131" s="25"/>
      <c r="GK131" s="25"/>
      <c r="GL131" s="25"/>
      <c r="GM131" s="25"/>
      <c r="GN131" s="25"/>
      <c r="GO131" s="25"/>
      <c r="GP131" s="25"/>
      <c r="GQ131" s="25"/>
      <c r="GR131" s="25"/>
      <c r="GS131" s="25"/>
      <c r="GT131" s="25"/>
      <c r="GU131" s="25"/>
      <c r="GV131" s="25"/>
      <c r="GW131" s="25"/>
      <c r="GX131" s="25"/>
      <c r="GY131" s="25"/>
      <c r="GZ131" s="25"/>
      <c r="HA131" s="25"/>
      <c r="HB131" s="25"/>
      <c r="HC131" s="25"/>
      <c r="HD131" s="25"/>
      <c r="HE131" s="25"/>
      <c r="HF131" s="25"/>
      <c r="HG131" s="25"/>
      <c r="HH131" s="25"/>
      <c r="HI131" s="25"/>
      <c r="HJ131" s="25"/>
      <c r="HK131" s="25"/>
      <c r="HL131" s="25"/>
      <c r="HM131" s="25"/>
      <c r="HN131" s="25"/>
      <c r="HO131" s="25"/>
      <c r="HP131" s="25"/>
      <c r="HQ131" s="25"/>
      <c r="HR131" s="25"/>
      <c r="HS131" s="25"/>
      <c r="HT131" s="25"/>
      <c r="HU131" s="25"/>
      <c r="HV131" s="25"/>
      <c r="HW131" s="25"/>
      <c r="HX131" s="25"/>
      <c r="HY131" s="25"/>
      <c r="HZ131" s="25"/>
      <c r="IA131" s="25"/>
      <c r="IB131" s="25"/>
      <c r="IC131" s="25"/>
      <c r="ID131" s="25"/>
      <c r="IE131" s="25"/>
      <c r="IF131" s="25"/>
      <c r="IG131" s="25"/>
      <c r="IH131" s="25"/>
      <c r="II131" s="25"/>
      <c r="IJ131" s="25"/>
      <c r="IK131" s="25"/>
      <c r="IL131" s="25"/>
      <c r="IM131" s="25"/>
      <c r="IN131" s="25"/>
      <c r="IO131" s="25"/>
      <c r="IP131" s="25"/>
      <c r="IQ131" s="25"/>
      <c r="IR131" s="25"/>
      <c r="IS131" s="25"/>
      <c r="IT131" s="25"/>
      <c r="IU131" s="25"/>
    </row>
    <row r="132" spans="1:255" s="95" customFormat="1" ht="15" x14ac:dyDescent="0.25">
      <c r="A132" s="47">
        <v>5</v>
      </c>
      <c r="B132" s="348" t="s">
        <v>159</v>
      </c>
      <c r="C132" s="348"/>
      <c r="D132" s="348"/>
      <c r="E132" s="348"/>
      <c r="F132" s="45">
        <v>5</v>
      </c>
      <c r="G132" s="334">
        <f>'Equipment List_Unadjusted'!G132*Indexes!S9</f>
        <v>1.3568904593639575</v>
      </c>
      <c r="H132" s="334">
        <f>'Equipment List_Unadjusted'!H132*Indexes!S9</f>
        <v>1.8091872791519434</v>
      </c>
      <c r="I132" s="33">
        <v>2004</v>
      </c>
      <c r="J132" s="334">
        <f>'Equipment List_Unadjusted'!J132*Indexes!S9</f>
        <v>6.7844522968197873E-2</v>
      </c>
      <c r="K132" s="334">
        <f>'Equipment List_Unadjusted'!K132*Indexes!S9</f>
        <v>9.0459363957597183E-2</v>
      </c>
      <c r="L132" s="33">
        <v>2004</v>
      </c>
      <c r="M132" s="14" t="s">
        <v>481</v>
      </c>
      <c r="N132" s="275"/>
      <c r="O132" s="275"/>
      <c r="P132" s="275"/>
      <c r="Q132" s="27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c r="CA132" s="25"/>
      <c r="CB132" s="25"/>
      <c r="CC132" s="25"/>
      <c r="CD132" s="25"/>
      <c r="CE132" s="25"/>
      <c r="CF132" s="25"/>
      <c r="CG132" s="25"/>
      <c r="CH132" s="25"/>
      <c r="CI132" s="25"/>
      <c r="CJ132" s="25"/>
      <c r="CK132" s="25"/>
      <c r="CL132" s="25"/>
      <c r="CM132" s="25"/>
      <c r="CN132" s="25"/>
      <c r="CO132" s="25"/>
      <c r="CP132" s="25"/>
      <c r="CQ132" s="25"/>
      <c r="CR132" s="25"/>
      <c r="CS132" s="25"/>
      <c r="CT132" s="25"/>
      <c r="CU132" s="25"/>
      <c r="CV132" s="25"/>
      <c r="CW132" s="25"/>
      <c r="CX132" s="25"/>
      <c r="CY132" s="25"/>
      <c r="CZ132" s="25"/>
      <c r="DA132" s="25"/>
      <c r="DB132" s="25"/>
      <c r="DC132" s="25"/>
      <c r="DD132" s="25"/>
      <c r="DE132" s="25"/>
      <c r="DF132" s="25"/>
      <c r="DG132" s="25"/>
      <c r="DH132" s="25"/>
      <c r="DI132" s="25"/>
      <c r="DJ132" s="25"/>
      <c r="DK132" s="25"/>
      <c r="DL132" s="25"/>
      <c r="DM132" s="25"/>
      <c r="DN132" s="25"/>
      <c r="DO132" s="25"/>
      <c r="DP132" s="25"/>
      <c r="DQ132" s="25"/>
      <c r="DR132" s="25"/>
      <c r="DS132" s="25"/>
      <c r="DT132" s="25"/>
      <c r="DU132" s="25"/>
      <c r="DV132" s="25"/>
      <c r="DW132" s="25"/>
      <c r="DX132" s="25"/>
      <c r="DY132" s="25"/>
      <c r="DZ132" s="25"/>
      <c r="EA132" s="25"/>
      <c r="EB132" s="25"/>
      <c r="EC132" s="25"/>
      <c r="ED132" s="25"/>
      <c r="EE132" s="25"/>
      <c r="EF132" s="25"/>
      <c r="EG132" s="25"/>
      <c r="EH132" s="25"/>
      <c r="EI132" s="25"/>
      <c r="EJ132" s="25"/>
      <c r="EK132" s="25"/>
      <c r="EL132" s="25"/>
      <c r="EM132" s="25"/>
      <c r="EN132" s="25"/>
      <c r="EO132" s="25"/>
      <c r="EP132" s="25"/>
      <c r="EQ132" s="25"/>
      <c r="ER132" s="25"/>
      <c r="ES132" s="25"/>
      <c r="ET132" s="25"/>
      <c r="EU132" s="25"/>
      <c r="EV132" s="25"/>
      <c r="EW132" s="25"/>
      <c r="EX132" s="25"/>
      <c r="EY132" s="25"/>
      <c r="EZ132" s="25"/>
      <c r="FA132" s="25"/>
      <c r="FB132" s="25"/>
      <c r="FC132" s="25"/>
      <c r="FD132" s="25"/>
      <c r="FE132" s="25"/>
      <c r="FF132" s="25"/>
      <c r="FG132" s="25"/>
      <c r="FH132" s="25"/>
      <c r="FI132" s="25"/>
      <c r="FJ132" s="25"/>
      <c r="FK132" s="25"/>
      <c r="FL132" s="25"/>
      <c r="FM132" s="25"/>
      <c r="FN132" s="25"/>
      <c r="FO132" s="25"/>
      <c r="FP132" s="25"/>
      <c r="FQ132" s="25"/>
      <c r="FR132" s="25"/>
      <c r="FS132" s="25"/>
      <c r="FT132" s="25"/>
      <c r="FU132" s="25"/>
      <c r="FV132" s="25"/>
      <c r="FW132" s="25"/>
      <c r="FX132" s="25"/>
      <c r="FY132" s="25"/>
      <c r="FZ132" s="25"/>
      <c r="GA132" s="25"/>
      <c r="GB132" s="25"/>
      <c r="GC132" s="25"/>
      <c r="GD132" s="25"/>
      <c r="GE132" s="25"/>
      <c r="GF132" s="25"/>
      <c r="GG132" s="25"/>
      <c r="GH132" s="25"/>
      <c r="GI132" s="25"/>
      <c r="GJ132" s="25"/>
      <c r="GK132" s="25"/>
      <c r="GL132" s="25"/>
      <c r="GM132" s="25"/>
      <c r="GN132" s="25"/>
      <c r="GO132" s="25"/>
      <c r="GP132" s="25"/>
      <c r="GQ132" s="25"/>
      <c r="GR132" s="25"/>
      <c r="GS132" s="25"/>
      <c r="GT132" s="25"/>
      <c r="GU132" s="25"/>
      <c r="GV132" s="25"/>
      <c r="GW132" s="25"/>
      <c r="GX132" s="25"/>
      <c r="GY132" s="25"/>
      <c r="GZ132" s="25"/>
      <c r="HA132" s="25"/>
      <c r="HB132" s="25"/>
      <c r="HC132" s="25"/>
      <c r="HD132" s="25"/>
      <c r="HE132" s="25"/>
      <c r="HF132" s="25"/>
      <c r="HG132" s="25"/>
      <c r="HH132" s="25"/>
      <c r="HI132" s="25"/>
      <c r="HJ132" s="25"/>
      <c r="HK132" s="25"/>
      <c r="HL132" s="25"/>
      <c r="HM132" s="25"/>
      <c r="HN132" s="25"/>
      <c r="HO132" s="25"/>
      <c r="HP132" s="25"/>
      <c r="HQ132" s="25"/>
      <c r="HR132" s="25"/>
      <c r="HS132" s="25"/>
      <c r="HT132" s="25"/>
      <c r="HU132" s="25"/>
      <c r="HV132" s="25"/>
      <c r="HW132" s="25"/>
      <c r="HX132" s="25"/>
      <c r="HY132" s="25"/>
      <c r="HZ132" s="25"/>
      <c r="IA132" s="25"/>
      <c r="IB132" s="25"/>
      <c r="IC132" s="25"/>
      <c r="ID132" s="25"/>
      <c r="IE132" s="25"/>
      <c r="IF132" s="25"/>
      <c r="IG132" s="25"/>
      <c r="IH132" s="25"/>
      <c r="II132" s="25"/>
      <c r="IJ132" s="25"/>
      <c r="IK132" s="25"/>
      <c r="IL132" s="25"/>
      <c r="IM132" s="25"/>
      <c r="IN132" s="25"/>
      <c r="IO132" s="25"/>
      <c r="IP132" s="25"/>
      <c r="IQ132" s="25"/>
      <c r="IR132" s="25"/>
      <c r="IS132" s="25"/>
      <c r="IT132" s="25"/>
      <c r="IU132" s="25"/>
    </row>
    <row r="133" spans="1:255" s="95" customFormat="1" ht="15" x14ac:dyDescent="0.25">
      <c r="A133" s="48">
        <v>5</v>
      </c>
      <c r="B133" s="348" t="s">
        <v>160</v>
      </c>
      <c r="C133" s="348"/>
      <c r="D133" s="348"/>
      <c r="E133" s="348"/>
      <c r="F133" s="45">
        <v>5</v>
      </c>
      <c r="G133" s="334">
        <f>'Equipment List_Unadjusted'!G133*Indexes!S9</f>
        <v>1.3568904593639575</v>
      </c>
      <c r="H133" s="334">
        <f>'Equipment List_Unadjusted'!H133*Indexes!S9</f>
        <v>1.8091872791519434</v>
      </c>
      <c r="I133" s="33">
        <v>2004</v>
      </c>
      <c r="J133" s="334">
        <f>'Equipment List_Unadjusted'!J133*Indexes!S9</f>
        <v>6.7844522968197873E-2</v>
      </c>
      <c r="K133" s="334">
        <f>'Equipment List_Unadjusted'!K133*Indexes!S9</f>
        <v>9.0459363957597183E-2</v>
      </c>
      <c r="L133" s="33">
        <v>2004</v>
      </c>
      <c r="M133" s="14" t="s">
        <v>161</v>
      </c>
      <c r="N133" s="275"/>
      <c r="O133" s="275"/>
      <c r="P133" s="275"/>
      <c r="Q133" s="27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c r="CA133" s="25"/>
      <c r="CB133" s="25"/>
      <c r="CC133" s="25"/>
      <c r="CD133" s="25"/>
      <c r="CE133" s="25"/>
      <c r="CF133" s="25"/>
      <c r="CG133" s="25"/>
      <c r="CH133" s="25"/>
      <c r="CI133" s="25"/>
      <c r="CJ133" s="25"/>
      <c r="CK133" s="25"/>
      <c r="CL133" s="25"/>
      <c r="CM133" s="25"/>
      <c r="CN133" s="25"/>
      <c r="CO133" s="25"/>
      <c r="CP133" s="25"/>
      <c r="CQ133" s="25"/>
      <c r="CR133" s="25"/>
      <c r="CS133" s="25"/>
      <c r="CT133" s="25"/>
      <c r="CU133" s="25"/>
      <c r="CV133" s="25"/>
      <c r="CW133" s="25"/>
      <c r="CX133" s="25"/>
      <c r="CY133" s="25"/>
      <c r="CZ133" s="25"/>
      <c r="DA133" s="25"/>
      <c r="DB133" s="25"/>
      <c r="DC133" s="25"/>
      <c r="DD133" s="25"/>
      <c r="DE133" s="25"/>
      <c r="DF133" s="25"/>
      <c r="DG133" s="25"/>
      <c r="DH133" s="25"/>
      <c r="DI133" s="25"/>
      <c r="DJ133" s="25"/>
      <c r="DK133" s="25"/>
      <c r="DL133" s="25"/>
      <c r="DM133" s="25"/>
      <c r="DN133" s="25"/>
      <c r="DO133" s="25"/>
      <c r="DP133" s="25"/>
      <c r="DQ133" s="25"/>
      <c r="DR133" s="25"/>
      <c r="DS133" s="25"/>
      <c r="DT133" s="25"/>
      <c r="DU133" s="25"/>
      <c r="DV133" s="25"/>
      <c r="DW133" s="25"/>
      <c r="DX133" s="25"/>
      <c r="DY133" s="25"/>
      <c r="DZ133" s="25"/>
      <c r="EA133" s="25"/>
      <c r="EB133" s="25"/>
      <c r="EC133" s="25"/>
      <c r="ED133" s="25"/>
      <c r="EE133" s="25"/>
      <c r="EF133" s="25"/>
      <c r="EG133" s="25"/>
      <c r="EH133" s="25"/>
      <c r="EI133" s="25"/>
      <c r="EJ133" s="25"/>
      <c r="EK133" s="25"/>
      <c r="EL133" s="25"/>
      <c r="EM133" s="25"/>
      <c r="EN133" s="25"/>
      <c r="EO133" s="25"/>
      <c r="EP133" s="25"/>
      <c r="EQ133" s="25"/>
      <c r="ER133" s="25"/>
      <c r="ES133" s="25"/>
      <c r="ET133" s="25"/>
      <c r="EU133" s="25"/>
      <c r="EV133" s="25"/>
      <c r="EW133" s="25"/>
      <c r="EX133" s="25"/>
      <c r="EY133" s="25"/>
      <c r="EZ133" s="25"/>
      <c r="FA133" s="25"/>
      <c r="FB133" s="25"/>
      <c r="FC133" s="25"/>
      <c r="FD133" s="25"/>
      <c r="FE133" s="25"/>
      <c r="FF133" s="25"/>
      <c r="FG133" s="25"/>
      <c r="FH133" s="25"/>
      <c r="FI133" s="25"/>
      <c r="FJ133" s="25"/>
      <c r="FK133" s="25"/>
      <c r="FL133" s="25"/>
      <c r="FM133" s="25"/>
      <c r="FN133" s="25"/>
      <c r="FO133" s="25"/>
      <c r="FP133" s="25"/>
      <c r="FQ133" s="25"/>
      <c r="FR133" s="25"/>
      <c r="FS133" s="25"/>
      <c r="FT133" s="25"/>
      <c r="FU133" s="25"/>
      <c r="FV133" s="25"/>
      <c r="FW133" s="25"/>
      <c r="FX133" s="25"/>
      <c r="FY133" s="25"/>
      <c r="FZ133" s="25"/>
      <c r="GA133" s="25"/>
      <c r="GB133" s="25"/>
      <c r="GC133" s="25"/>
      <c r="GD133" s="25"/>
      <c r="GE133" s="25"/>
      <c r="GF133" s="25"/>
      <c r="GG133" s="25"/>
      <c r="GH133" s="25"/>
      <c r="GI133" s="25"/>
      <c r="GJ133" s="25"/>
      <c r="GK133" s="25"/>
      <c r="GL133" s="25"/>
      <c r="GM133" s="25"/>
      <c r="GN133" s="25"/>
      <c r="GO133" s="25"/>
      <c r="GP133" s="25"/>
      <c r="GQ133" s="25"/>
      <c r="GR133" s="25"/>
      <c r="GS133" s="25"/>
      <c r="GT133" s="25"/>
      <c r="GU133" s="25"/>
      <c r="GV133" s="25"/>
      <c r="GW133" s="25"/>
      <c r="GX133" s="25"/>
      <c r="GY133" s="25"/>
      <c r="GZ133" s="25"/>
      <c r="HA133" s="25"/>
      <c r="HB133" s="25"/>
      <c r="HC133" s="25"/>
      <c r="HD133" s="25"/>
      <c r="HE133" s="25"/>
      <c r="HF133" s="25"/>
      <c r="HG133" s="25"/>
      <c r="HH133" s="25"/>
      <c r="HI133" s="25"/>
      <c r="HJ133" s="25"/>
      <c r="HK133" s="25"/>
      <c r="HL133" s="25"/>
      <c r="HM133" s="25"/>
      <c r="HN133" s="25"/>
      <c r="HO133" s="25"/>
      <c r="HP133" s="25"/>
      <c r="HQ133" s="25"/>
      <c r="HR133" s="25"/>
      <c r="HS133" s="25"/>
      <c r="HT133" s="25"/>
      <c r="HU133" s="25"/>
      <c r="HV133" s="25"/>
      <c r="HW133" s="25"/>
      <c r="HX133" s="25"/>
      <c r="HY133" s="25"/>
      <c r="HZ133" s="25"/>
      <c r="IA133" s="25"/>
      <c r="IB133" s="25"/>
      <c r="IC133" s="25"/>
      <c r="ID133" s="25"/>
      <c r="IE133" s="25"/>
      <c r="IF133" s="25"/>
      <c r="IG133" s="25"/>
      <c r="IH133" s="25"/>
      <c r="II133" s="25"/>
      <c r="IJ133" s="25"/>
      <c r="IK133" s="25"/>
      <c r="IL133" s="25"/>
      <c r="IM133" s="25"/>
      <c r="IN133" s="25"/>
      <c r="IO133" s="25"/>
      <c r="IP133" s="25"/>
      <c r="IQ133" s="25"/>
      <c r="IR133" s="25"/>
      <c r="IS133" s="25"/>
      <c r="IT133" s="25"/>
      <c r="IU133" s="25"/>
    </row>
    <row r="134" spans="1:255" s="95" customFormat="1" ht="15" x14ac:dyDescent="0.25">
      <c r="A134" s="47">
        <v>5</v>
      </c>
      <c r="B134" s="348" t="s">
        <v>162</v>
      </c>
      <c r="C134" s="348"/>
      <c r="D134" s="348"/>
      <c r="E134" s="348"/>
      <c r="F134" s="45">
        <v>3</v>
      </c>
      <c r="G134" s="334">
        <f>'Equipment List_Unadjusted'!G134*Indexes!S9</f>
        <v>1.3568904593639575</v>
      </c>
      <c r="H134" s="334">
        <f>'Equipment List_Unadjusted'!H134*Indexes!S9</f>
        <v>1.8091872791519434</v>
      </c>
      <c r="I134" s="33">
        <v>2004</v>
      </c>
      <c r="J134" s="334">
        <f>'Equipment List_Unadjusted'!J134*Indexes!S9</f>
        <v>6.7844522968197873E-2</v>
      </c>
      <c r="K134" s="334">
        <f>'Equipment List_Unadjusted'!K134*Indexes!S9</f>
        <v>9.0459363957597183E-2</v>
      </c>
      <c r="L134" s="33">
        <v>2004</v>
      </c>
      <c r="M134" s="14" t="s">
        <v>482</v>
      </c>
      <c r="N134" s="275"/>
      <c r="O134" s="275"/>
      <c r="P134" s="275"/>
      <c r="Q134" s="27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c r="CA134" s="25"/>
      <c r="CB134" s="25"/>
      <c r="CC134" s="25"/>
      <c r="CD134" s="25"/>
      <c r="CE134" s="25"/>
      <c r="CF134" s="25"/>
      <c r="CG134" s="25"/>
      <c r="CH134" s="25"/>
      <c r="CI134" s="25"/>
      <c r="CJ134" s="25"/>
      <c r="CK134" s="25"/>
      <c r="CL134" s="25"/>
      <c r="CM134" s="25"/>
      <c r="CN134" s="25"/>
      <c r="CO134" s="25"/>
      <c r="CP134" s="25"/>
      <c r="CQ134" s="25"/>
      <c r="CR134" s="25"/>
      <c r="CS134" s="25"/>
      <c r="CT134" s="25"/>
      <c r="CU134" s="25"/>
      <c r="CV134" s="25"/>
      <c r="CW134" s="25"/>
      <c r="CX134" s="25"/>
      <c r="CY134" s="25"/>
      <c r="CZ134" s="25"/>
      <c r="DA134" s="25"/>
      <c r="DB134" s="25"/>
      <c r="DC134" s="25"/>
      <c r="DD134" s="25"/>
      <c r="DE134" s="25"/>
      <c r="DF134" s="25"/>
      <c r="DG134" s="25"/>
      <c r="DH134" s="25"/>
      <c r="DI134" s="25"/>
      <c r="DJ134" s="25"/>
      <c r="DK134" s="25"/>
      <c r="DL134" s="25"/>
      <c r="DM134" s="25"/>
      <c r="DN134" s="25"/>
      <c r="DO134" s="25"/>
      <c r="DP134" s="25"/>
      <c r="DQ134" s="25"/>
      <c r="DR134" s="25"/>
      <c r="DS134" s="25"/>
      <c r="DT134" s="25"/>
      <c r="DU134" s="25"/>
      <c r="DV134" s="25"/>
      <c r="DW134" s="25"/>
      <c r="DX134" s="25"/>
      <c r="DY134" s="25"/>
      <c r="DZ134" s="25"/>
      <c r="EA134" s="25"/>
      <c r="EB134" s="25"/>
      <c r="EC134" s="25"/>
      <c r="ED134" s="25"/>
      <c r="EE134" s="25"/>
      <c r="EF134" s="25"/>
      <c r="EG134" s="25"/>
      <c r="EH134" s="25"/>
      <c r="EI134" s="25"/>
      <c r="EJ134" s="25"/>
      <c r="EK134" s="25"/>
      <c r="EL134" s="25"/>
      <c r="EM134" s="25"/>
      <c r="EN134" s="25"/>
      <c r="EO134" s="25"/>
      <c r="EP134" s="25"/>
      <c r="EQ134" s="25"/>
      <c r="ER134" s="25"/>
      <c r="ES134" s="25"/>
      <c r="ET134" s="25"/>
      <c r="EU134" s="25"/>
      <c r="EV134" s="25"/>
      <c r="EW134" s="25"/>
      <c r="EX134" s="25"/>
      <c r="EY134" s="25"/>
      <c r="EZ134" s="25"/>
      <c r="FA134" s="25"/>
      <c r="FB134" s="25"/>
      <c r="FC134" s="25"/>
      <c r="FD134" s="25"/>
      <c r="FE134" s="25"/>
      <c r="FF134" s="25"/>
      <c r="FG134" s="25"/>
      <c r="FH134" s="25"/>
      <c r="FI134" s="25"/>
      <c r="FJ134" s="25"/>
      <c r="FK134" s="25"/>
      <c r="FL134" s="25"/>
      <c r="FM134" s="25"/>
      <c r="FN134" s="25"/>
      <c r="FO134" s="25"/>
      <c r="FP134" s="25"/>
      <c r="FQ134" s="25"/>
      <c r="FR134" s="25"/>
      <c r="FS134" s="25"/>
      <c r="FT134" s="25"/>
      <c r="FU134" s="25"/>
      <c r="FV134" s="25"/>
      <c r="FW134" s="25"/>
      <c r="FX134" s="25"/>
      <c r="FY134" s="25"/>
      <c r="FZ134" s="25"/>
      <c r="GA134" s="25"/>
      <c r="GB134" s="25"/>
      <c r="GC134" s="25"/>
      <c r="GD134" s="25"/>
      <c r="GE134" s="25"/>
      <c r="GF134" s="25"/>
      <c r="GG134" s="25"/>
      <c r="GH134" s="25"/>
      <c r="GI134" s="25"/>
      <c r="GJ134" s="25"/>
      <c r="GK134" s="25"/>
      <c r="GL134" s="25"/>
      <c r="GM134" s="25"/>
      <c r="GN134" s="25"/>
      <c r="GO134" s="25"/>
      <c r="GP134" s="25"/>
      <c r="GQ134" s="25"/>
      <c r="GR134" s="25"/>
      <c r="GS134" s="25"/>
      <c r="GT134" s="25"/>
      <c r="GU134" s="25"/>
      <c r="GV134" s="25"/>
      <c r="GW134" s="25"/>
      <c r="GX134" s="25"/>
      <c r="GY134" s="25"/>
      <c r="GZ134" s="25"/>
      <c r="HA134" s="25"/>
      <c r="HB134" s="25"/>
      <c r="HC134" s="25"/>
      <c r="HD134" s="25"/>
      <c r="HE134" s="25"/>
      <c r="HF134" s="25"/>
      <c r="HG134" s="25"/>
      <c r="HH134" s="25"/>
      <c r="HI134" s="25"/>
      <c r="HJ134" s="25"/>
      <c r="HK134" s="25"/>
      <c r="HL134" s="25"/>
      <c r="HM134" s="25"/>
      <c r="HN134" s="25"/>
      <c r="HO134" s="25"/>
      <c r="HP134" s="25"/>
      <c r="HQ134" s="25"/>
      <c r="HR134" s="25"/>
      <c r="HS134" s="25"/>
      <c r="HT134" s="25"/>
      <c r="HU134" s="25"/>
      <c r="HV134" s="25"/>
      <c r="HW134" s="25"/>
      <c r="HX134" s="25"/>
      <c r="HY134" s="25"/>
      <c r="HZ134" s="25"/>
      <c r="IA134" s="25"/>
      <c r="IB134" s="25"/>
      <c r="IC134" s="25"/>
      <c r="ID134" s="25"/>
      <c r="IE134" s="25"/>
      <c r="IF134" s="25"/>
      <c r="IG134" s="25"/>
      <c r="IH134" s="25"/>
      <c r="II134" s="25"/>
      <c r="IJ134" s="25"/>
      <c r="IK134" s="25"/>
      <c r="IL134" s="25"/>
      <c r="IM134" s="25"/>
      <c r="IN134" s="25"/>
      <c r="IO134" s="25"/>
      <c r="IP134" s="25"/>
      <c r="IQ134" s="25"/>
      <c r="IR134" s="25"/>
      <c r="IS134" s="25"/>
      <c r="IT134" s="25"/>
      <c r="IU134" s="25"/>
    </row>
    <row r="135" spans="1:255" s="95" customFormat="1" ht="15" x14ac:dyDescent="0.25">
      <c r="A135" s="47">
        <v>5</v>
      </c>
      <c r="B135" s="348" t="s">
        <v>163</v>
      </c>
      <c r="C135" s="348"/>
      <c r="D135" s="348"/>
      <c r="E135" s="348"/>
      <c r="F135" s="45">
        <v>5</v>
      </c>
      <c r="G135" s="334">
        <f>'Equipment List_Unadjusted'!G135*Indexes!S9</f>
        <v>9.4982332155477032</v>
      </c>
      <c r="H135" s="334">
        <f>'Equipment List_Unadjusted'!H135*Indexes!S9</f>
        <v>13.568904593639576</v>
      </c>
      <c r="I135" s="33">
        <v>2004</v>
      </c>
      <c r="J135" s="334">
        <f>'Equipment List_Unadjusted'!J135*Indexes!Q9</f>
        <v>3.7463414634146339</v>
      </c>
      <c r="K135" s="334">
        <f>'Equipment List_Unadjusted'!K135*Indexes!Q9</f>
        <v>4.3707317073170735</v>
      </c>
      <c r="L135" s="33">
        <v>2003</v>
      </c>
      <c r="M135" s="14" t="s">
        <v>470</v>
      </c>
      <c r="N135" s="275"/>
      <c r="O135" s="275"/>
      <c r="P135" s="275"/>
      <c r="Q135" s="27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c r="CA135" s="25"/>
      <c r="CB135" s="25"/>
      <c r="CC135" s="25"/>
      <c r="CD135" s="25"/>
      <c r="CE135" s="25"/>
      <c r="CF135" s="25"/>
      <c r="CG135" s="25"/>
      <c r="CH135" s="25"/>
      <c r="CI135" s="25"/>
      <c r="CJ135" s="25"/>
      <c r="CK135" s="25"/>
      <c r="CL135" s="25"/>
      <c r="CM135" s="25"/>
      <c r="CN135" s="25"/>
      <c r="CO135" s="25"/>
      <c r="CP135" s="25"/>
      <c r="CQ135" s="25"/>
      <c r="CR135" s="25"/>
      <c r="CS135" s="25"/>
      <c r="CT135" s="25"/>
      <c r="CU135" s="25"/>
      <c r="CV135" s="25"/>
      <c r="CW135" s="25"/>
      <c r="CX135" s="25"/>
      <c r="CY135" s="25"/>
      <c r="CZ135" s="25"/>
      <c r="DA135" s="25"/>
      <c r="DB135" s="25"/>
      <c r="DC135" s="25"/>
      <c r="DD135" s="25"/>
      <c r="DE135" s="25"/>
      <c r="DF135" s="25"/>
      <c r="DG135" s="25"/>
      <c r="DH135" s="25"/>
      <c r="DI135" s="25"/>
      <c r="DJ135" s="25"/>
      <c r="DK135" s="25"/>
      <c r="DL135" s="25"/>
      <c r="DM135" s="25"/>
      <c r="DN135" s="25"/>
      <c r="DO135" s="25"/>
      <c r="DP135" s="25"/>
      <c r="DQ135" s="25"/>
      <c r="DR135" s="25"/>
      <c r="DS135" s="25"/>
      <c r="DT135" s="25"/>
      <c r="DU135" s="25"/>
      <c r="DV135" s="25"/>
      <c r="DW135" s="25"/>
      <c r="DX135" s="25"/>
      <c r="DY135" s="25"/>
      <c r="DZ135" s="25"/>
      <c r="EA135" s="25"/>
      <c r="EB135" s="25"/>
      <c r="EC135" s="25"/>
      <c r="ED135" s="25"/>
      <c r="EE135" s="25"/>
      <c r="EF135" s="25"/>
      <c r="EG135" s="25"/>
      <c r="EH135" s="25"/>
      <c r="EI135" s="25"/>
      <c r="EJ135" s="25"/>
      <c r="EK135" s="25"/>
      <c r="EL135" s="25"/>
      <c r="EM135" s="25"/>
      <c r="EN135" s="25"/>
      <c r="EO135" s="25"/>
      <c r="EP135" s="25"/>
      <c r="EQ135" s="25"/>
      <c r="ER135" s="25"/>
      <c r="ES135" s="25"/>
      <c r="ET135" s="25"/>
      <c r="EU135" s="25"/>
      <c r="EV135" s="25"/>
      <c r="EW135" s="25"/>
      <c r="EX135" s="25"/>
      <c r="EY135" s="25"/>
      <c r="EZ135" s="25"/>
      <c r="FA135" s="25"/>
      <c r="FB135" s="25"/>
      <c r="FC135" s="25"/>
      <c r="FD135" s="25"/>
      <c r="FE135" s="25"/>
      <c r="FF135" s="25"/>
      <c r="FG135" s="25"/>
      <c r="FH135" s="25"/>
      <c r="FI135" s="25"/>
      <c r="FJ135" s="25"/>
      <c r="FK135" s="25"/>
      <c r="FL135" s="25"/>
      <c r="FM135" s="25"/>
      <c r="FN135" s="25"/>
      <c r="FO135" s="25"/>
      <c r="FP135" s="25"/>
      <c r="FQ135" s="25"/>
      <c r="FR135" s="25"/>
      <c r="FS135" s="25"/>
      <c r="FT135" s="25"/>
      <c r="FU135" s="25"/>
      <c r="FV135" s="25"/>
      <c r="FW135" s="25"/>
      <c r="FX135" s="25"/>
      <c r="FY135" s="25"/>
      <c r="FZ135" s="25"/>
      <c r="GA135" s="25"/>
      <c r="GB135" s="25"/>
      <c r="GC135" s="25"/>
      <c r="GD135" s="25"/>
      <c r="GE135" s="25"/>
      <c r="GF135" s="25"/>
      <c r="GG135" s="25"/>
      <c r="GH135" s="25"/>
      <c r="GI135" s="25"/>
      <c r="GJ135" s="25"/>
      <c r="GK135" s="25"/>
      <c r="GL135" s="25"/>
      <c r="GM135" s="25"/>
      <c r="GN135" s="25"/>
      <c r="GO135" s="25"/>
      <c r="GP135" s="25"/>
      <c r="GQ135" s="25"/>
      <c r="GR135" s="25"/>
      <c r="GS135" s="25"/>
      <c r="GT135" s="25"/>
      <c r="GU135" s="25"/>
      <c r="GV135" s="25"/>
      <c r="GW135" s="25"/>
      <c r="GX135" s="25"/>
      <c r="GY135" s="25"/>
      <c r="GZ135" s="25"/>
      <c r="HA135" s="25"/>
      <c r="HB135" s="25"/>
      <c r="HC135" s="25"/>
      <c r="HD135" s="25"/>
      <c r="HE135" s="25"/>
      <c r="HF135" s="25"/>
      <c r="HG135" s="25"/>
      <c r="HH135" s="25"/>
      <c r="HI135" s="25"/>
      <c r="HJ135" s="25"/>
      <c r="HK135" s="25"/>
      <c r="HL135" s="25"/>
      <c r="HM135" s="25"/>
      <c r="HN135" s="25"/>
      <c r="HO135" s="25"/>
      <c r="HP135" s="25"/>
      <c r="HQ135" s="25"/>
      <c r="HR135" s="25"/>
      <c r="HS135" s="25"/>
      <c r="HT135" s="25"/>
      <c r="HU135" s="25"/>
      <c r="HV135" s="25"/>
      <c r="HW135" s="25"/>
      <c r="HX135" s="25"/>
      <c r="HY135" s="25"/>
      <c r="HZ135" s="25"/>
      <c r="IA135" s="25"/>
      <c r="IB135" s="25"/>
      <c r="IC135" s="25"/>
      <c r="ID135" s="25"/>
      <c r="IE135" s="25"/>
      <c r="IF135" s="25"/>
      <c r="IG135" s="25"/>
      <c r="IH135" s="25"/>
      <c r="II135" s="25"/>
      <c r="IJ135" s="25"/>
      <c r="IK135" s="25"/>
      <c r="IL135" s="25"/>
      <c r="IM135" s="25"/>
      <c r="IN135" s="25"/>
      <c r="IO135" s="25"/>
      <c r="IP135" s="25"/>
      <c r="IQ135" s="25"/>
      <c r="IR135" s="25"/>
      <c r="IS135" s="25"/>
      <c r="IT135" s="25"/>
      <c r="IU135" s="25"/>
    </row>
    <row r="136" spans="1:255" s="95" customFormat="1" ht="30" customHeight="1" x14ac:dyDescent="0.25">
      <c r="A136" s="47">
        <v>5</v>
      </c>
      <c r="B136" s="348" t="s">
        <v>164</v>
      </c>
      <c r="C136" s="348"/>
      <c r="D136" s="348"/>
      <c r="E136" s="348"/>
      <c r="F136" s="45">
        <v>5</v>
      </c>
      <c r="G136" s="334">
        <f>'Equipment List_Unadjusted'!G136*Indexes!S9</f>
        <v>1.3568904593639575</v>
      </c>
      <c r="H136" s="334">
        <f>'Equipment List_Unadjusted'!H136*Indexes!S9</f>
        <v>1.8091872791519434</v>
      </c>
      <c r="I136" s="33">
        <v>2004</v>
      </c>
      <c r="J136" s="334">
        <f>'Equipment List_Unadjusted'!J136*Indexes!S9</f>
        <v>6.7844522968197873E-2</v>
      </c>
      <c r="K136" s="334">
        <f>'Equipment List_Unadjusted'!K136*Indexes!S9</f>
        <v>9.0459363957597183E-2</v>
      </c>
      <c r="L136" s="33">
        <v>2004</v>
      </c>
      <c r="M136" s="14" t="s">
        <v>482</v>
      </c>
      <c r="N136" s="275"/>
      <c r="O136" s="275"/>
      <c r="P136" s="275"/>
      <c r="Q136" s="27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c r="CA136" s="25"/>
      <c r="CB136" s="25"/>
      <c r="CC136" s="25"/>
      <c r="CD136" s="25"/>
      <c r="CE136" s="25"/>
      <c r="CF136" s="25"/>
      <c r="CG136" s="25"/>
      <c r="CH136" s="25"/>
      <c r="CI136" s="25"/>
      <c r="CJ136" s="25"/>
      <c r="CK136" s="25"/>
      <c r="CL136" s="25"/>
      <c r="CM136" s="25"/>
      <c r="CN136" s="25"/>
      <c r="CO136" s="25"/>
      <c r="CP136" s="25"/>
      <c r="CQ136" s="25"/>
      <c r="CR136" s="25"/>
      <c r="CS136" s="25"/>
      <c r="CT136" s="25"/>
      <c r="CU136" s="25"/>
      <c r="CV136" s="25"/>
      <c r="CW136" s="25"/>
      <c r="CX136" s="25"/>
      <c r="CY136" s="25"/>
      <c r="CZ136" s="25"/>
      <c r="DA136" s="25"/>
      <c r="DB136" s="25"/>
      <c r="DC136" s="25"/>
      <c r="DD136" s="25"/>
      <c r="DE136" s="25"/>
      <c r="DF136" s="25"/>
      <c r="DG136" s="25"/>
      <c r="DH136" s="25"/>
      <c r="DI136" s="25"/>
      <c r="DJ136" s="25"/>
      <c r="DK136" s="25"/>
      <c r="DL136" s="25"/>
      <c r="DM136" s="25"/>
      <c r="DN136" s="25"/>
      <c r="DO136" s="25"/>
      <c r="DP136" s="25"/>
      <c r="DQ136" s="25"/>
      <c r="DR136" s="25"/>
      <c r="DS136" s="25"/>
      <c r="DT136" s="25"/>
      <c r="DU136" s="25"/>
      <c r="DV136" s="25"/>
      <c r="DW136" s="25"/>
      <c r="DX136" s="25"/>
      <c r="DY136" s="25"/>
      <c r="DZ136" s="25"/>
      <c r="EA136" s="25"/>
      <c r="EB136" s="25"/>
      <c r="EC136" s="25"/>
      <c r="ED136" s="25"/>
      <c r="EE136" s="25"/>
      <c r="EF136" s="25"/>
      <c r="EG136" s="25"/>
      <c r="EH136" s="25"/>
      <c r="EI136" s="25"/>
      <c r="EJ136" s="25"/>
      <c r="EK136" s="25"/>
      <c r="EL136" s="25"/>
      <c r="EM136" s="25"/>
      <c r="EN136" s="25"/>
      <c r="EO136" s="25"/>
      <c r="EP136" s="25"/>
      <c r="EQ136" s="25"/>
      <c r="ER136" s="25"/>
      <c r="ES136" s="25"/>
      <c r="ET136" s="25"/>
      <c r="EU136" s="25"/>
      <c r="EV136" s="25"/>
      <c r="EW136" s="25"/>
      <c r="EX136" s="25"/>
      <c r="EY136" s="25"/>
      <c r="EZ136" s="25"/>
      <c r="FA136" s="25"/>
      <c r="FB136" s="25"/>
      <c r="FC136" s="25"/>
      <c r="FD136" s="25"/>
      <c r="FE136" s="25"/>
      <c r="FF136" s="25"/>
      <c r="FG136" s="25"/>
      <c r="FH136" s="25"/>
      <c r="FI136" s="25"/>
      <c r="FJ136" s="25"/>
      <c r="FK136" s="25"/>
      <c r="FL136" s="25"/>
      <c r="FM136" s="25"/>
      <c r="FN136" s="25"/>
      <c r="FO136" s="25"/>
      <c r="FP136" s="25"/>
      <c r="FQ136" s="25"/>
      <c r="FR136" s="25"/>
      <c r="FS136" s="25"/>
      <c r="FT136" s="25"/>
      <c r="FU136" s="25"/>
      <c r="FV136" s="25"/>
      <c r="FW136" s="25"/>
      <c r="FX136" s="25"/>
      <c r="FY136" s="25"/>
      <c r="FZ136" s="25"/>
      <c r="GA136" s="25"/>
      <c r="GB136" s="25"/>
      <c r="GC136" s="25"/>
      <c r="GD136" s="25"/>
      <c r="GE136" s="25"/>
      <c r="GF136" s="25"/>
      <c r="GG136" s="25"/>
      <c r="GH136" s="25"/>
      <c r="GI136" s="25"/>
      <c r="GJ136" s="25"/>
      <c r="GK136" s="25"/>
      <c r="GL136" s="25"/>
      <c r="GM136" s="25"/>
      <c r="GN136" s="25"/>
      <c r="GO136" s="25"/>
      <c r="GP136" s="25"/>
      <c r="GQ136" s="25"/>
      <c r="GR136" s="25"/>
      <c r="GS136" s="25"/>
      <c r="GT136" s="25"/>
      <c r="GU136" s="25"/>
      <c r="GV136" s="25"/>
      <c r="GW136" s="25"/>
      <c r="GX136" s="25"/>
      <c r="GY136" s="25"/>
      <c r="GZ136" s="25"/>
      <c r="HA136" s="25"/>
      <c r="HB136" s="25"/>
      <c r="HC136" s="25"/>
      <c r="HD136" s="25"/>
      <c r="HE136" s="25"/>
      <c r="HF136" s="25"/>
      <c r="HG136" s="25"/>
      <c r="HH136" s="25"/>
      <c r="HI136" s="25"/>
      <c r="HJ136" s="25"/>
      <c r="HK136" s="25"/>
      <c r="HL136" s="25"/>
      <c r="HM136" s="25"/>
      <c r="HN136" s="25"/>
      <c r="HO136" s="25"/>
      <c r="HP136" s="25"/>
      <c r="HQ136" s="25"/>
      <c r="HR136" s="25"/>
      <c r="HS136" s="25"/>
      <c r="HT136" s="25"/>
      <c r="HU136" s="25"/>
      <c r="HV136" s="25"/>
      <c r="HW136" s="25"/>
      <c r="HX136" s="25"/>
      <c r="HY136" s="25"/>
      <c r="HZ136" s="25"/>
      <c r="IA136" s="25"/>
      <c r="IB136" s="25"/>
      <c r="IC136" s="25"/>
      <c r="ID136" s="25"/>
      <c r="IE136" s="25"/>
      <c r="IF136" s="25"/>
      <c r="IG136" s="25"/>
      <c r="IH136" s="25"/>
      <c r="II136" s="25"/>
      <c r="IJ136" s="25"/>
      <c r="IK136" s="25"/>
      <c r="IL136" s="25"/>
      <c r="IM136" s="25"/>
      <c r="IN136" s="25"/>
      <c r="IO136" s="25"/>
      <c r="IP136" s="25"/>
      <c r="IQ136" s="25"/>
      <c r="IR136" s="25"/>
      <c r="IS136" s="25"/>
      <c r="IT136" s="25"/>
      <c r="IU136" s="25"/>
    </row>
    <row r="137" spans="1:255" s="95" customFormat="1" ht="15" x14ac:dyDescent="0.25">
      <c r="A137" s="47">
        <v>3</v>
      </c>
      <c r="B137" s="348" t="s">
        <v>165</v>
      </c>
      <c r="C137" s="348"/>
      <c r="D137" s="348"/>
      <c r="E137" s="348"/>
      <c r="F137" s="45">
        <v>20</v>
      </c>
      <c r="G137" s="334">
        <f>'Equipment List_Unadjusted'!G137*Indexes!E7</f>
        <v>147.6778757432848</v>
      </c>
      <c r="H137" s="334">
        <f>'Equipment List_Unadjusted'!H137*Indexes!E7</f>
        <v>180.49518146401476</v>
      </c>
      <c r="I137" s="33">
        <v>1995</v>
      </c>
      <c r="J137" s="334">
        <f>'Equipment List_Unadjusted'!J137*Indexes!E7</f>
        <v>7.3838937871642401</v>
      </c>
      <c r="K137" s="334">
        <f>'Equipment List_Unadjusted'!K137*Indexes!E7</f>
        <v>9.0247590732007374</v>
      </c>
      <c r="L137" s="33">
        <v>1995</v>
      </c>
      <c r="M137" s="14" t="s">
        <v>166</v>
      </c>
      <c r="N137" s="275"/>
      <c r="O137" s="275"/>
      <c r="P137" s="275"/>
      <c r="Q137" s="27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c r="CA137" s="25"/>
      <c r="CB137" s="25"/>
      <c r="CC137" s="25"/>
      <c r="CD137" s="25"/>
      <c r="CE137" s="25"/>
      <c r="CF137" s="25"/>
      <c r="CG137" s="25"/>
      <c r="CH137" s="25"/>
      <c r="CI137" s="25"/>
      <c r="CJ137" s="25"/>
      <c r="CK137" s="25"/>
      <c r="CL137" s="25"/>
      <c r="CM137" s="25"/>
      <c r="CN137" s="25"/>
      <c r="CO137" s="25"/>
      <c r="CP137" s="25"/>
      <c r="CQ137" s="25"/>
      <c r="CR137" s="25"/>
      <c r="CS137" s="25"/>
      <c r="CT137" s="25"/>
      <c r="CU137" s="25"/>
      <c r="CV137" s="25"/>
      <c r="CW137" s="25"/>
      <c r="CX137" s="25"/>
      <c r="CY137" s="25"/>
      <c r="CZ137" s="25"/>
      <c r="DA137" s="25"/>
      <c r="DB137" s="25"/>
      <c r="DC137" s="25"/>
      <c r="DD137" s="25"/>
      <c r="DE137" s="25"/>
      <c r="DF137" s="25"/>
      <c r="DG137" s="25"/>
      <c r="DH137" s="25"/>
      <c r="DI137" s="25"/>
      <c r="DJ137" s="25"/>
      <c r="DK137" s="25"/>
      <c r="DL137" s="25"/>
      <c r="DM137" s="25"/>
      <c r="DN137" s="25"/>
      <c r="DO137" s="25"/>
      <c r="DP137" s="25"/>
      <c r="DQ137" s="25"/>
      <c r="DR137" s="25"/>
      <c r="DS137" s="25"/>
      <c r="DT137" s="25"/>
      <c r="DU137" s="25"/>
      <c r="DV137" s="25"/>
      <c r="DW137" s="25"/>
      <c r="DX137" s="25"/>
      <c r="DY137" s="25"/>
      <c r="DZ137" s="25"/>
      <c r="EA137" s="25"/>
      <c r="EB137" s="25"/>
      <c r="EC137" s="25"/>
      <c r="ED137" s="25"/>
      <c r="EE137" s="25"/>
      <c r="EF137" s="25"/>
      <c r="EG137" s="25"/>
      <c r="EH137" s="25"/>
      <c r="EI137" s="25"/>
      <c r="EJ137" s="25"/>
      <c r="EK137" s="25"/>
      <c r="EL137" s="25"/>
      <c r="EM137" s="25"/>
      <c r="EN137" s="25"/>
      <c r="EO137" s="25"/>
      <c r="EP137" s="25"/>
      <c r="EQ137" s="25"/>
      <c r="ER137" s="25"/>
      <c r="ES137" s="25"/>
      <c r="ET137" s="25"/>
      <c r="EU137" s="25"/>
      <c r="EV137" s="25"/>
      <c r="EW137" s="25"/>
      <c r="EX137" s="25"/>
      <c r="EY137" s="25"/>
      <c r="EZ137" s="25"/>
      <c r="FA137" s="25"/>
      <c r="FB137" s="25"/>
      <c r="FC137" s="25"/>
      <c r="FD137" s="25"/>
      <c r="FE137" s="25"/>
      <c r="FF137" s="25"/>
      <c r="FG137" s="25"/>
      <c r="FH137" s="25"/>
      <c r="FI137" s="25"/>
      <c r="FJ137" s="25"/>
      <c r="FK137" s="25"/>
      <c r="FL137" s="25"/>
      <c r="FM137" s="25"/>
      <c r="FN137" s="25"/>
      <c r="FO137" s="25"/>
      <c r="FP137" s="25"/>
      <c r="FQ137" s="25"/>
      <c r="FR137" s="25"/>
      <c r="FS137" s="25"/>
      <c r="FT137" s="25"/>
      <c r="FU137" s="25"/>
      <c r="FV137" s="25"/>
      <c r="FW137" s="25"/>
      <c r="FX137" s="25"/>
      <c r="FY137" s="25"/>
      <c r="FZ137" s="25"/>
      <c r="GA137" s="25"/>
      <c r="GB137" s="25"/>
      <c r="GC137" s="25"/>
      <c r="GD137" s="25"/>
      <c r="GE137" s="25"/>
      <c r="GF137" s="25"/>
      <c r="GG137" s="25"/>
      <c r="GH137" s="25"/>
      <c r="GI137" s="25"/>
      <c r="GJ137" s="25"/>
      <c r="GK137" s="25"/>
      <c r="GL137" s="25"/>
      <c r="GM137" s="25"/>
      <c r="GN137" s="25"/>
      <c r="GO137" s="25"/>
      <c r="GP137" s="25"/>
      <c r="GQ137" s="25"/>
      <c r="GR137" s="25"/>
      <c r="GS137" s="25"/>
      <c r="GT137" s="25"/>
      <c r="GU137" s="25"/>
      <c r="GV137" s="25"/>
      <c r="GW137" s="25"/>
      <c r="GX137" s="25"/>
      <c r="GY137" s="25"/>
      <c r="GZ137" s="25"/>
      <c r="HA137" s="25"/>
      <c r="HB137" s="25"/>
      <c r="HC137" s="25"/>
      <c r="HD137" s="25"/>
      <c r="HE137" s="25"/>
      <c r="HF137" s="25"/>
      <c r="HG137" s="25"/>
      <c r="HH137" s="25"/>
      <c r="HI137" s="25"/>
      <c r="HJ137" s="25"/>
      <c r="HK137" s="25"/>
      <c r="HL137" s="25"/>
      <c r="HM137" s="25"/>
      <c r="HN137" s="25"/>
      <c r="HO137" s="25"/>
      <c r="HP137" s="25"/>
      <c r="HQ137" s="25"/>
      <c r="HR137" s="25"/>
      <c r="HS137" s="25"/>
      <c r="HT137" s="25"/>
      <c r="HU137" s="25"/>
      <c r="HV137" s="25"/>
      <c r="HW137" s="25"/>
      <c r="HX137" s="25"/>
      <c r="HY137" s="25"/>
      <c r="HZ137" s="25"/>
      <c r="IA137" s="25"/>
      <c r="IB137" s="25"/>
      <c r="IC137" s="25"/>
      <c r="ID137" s="25"/>
      <c r="IE137" s="25"/>
      <c r="IF137" s="25"/>
      <c r="IG137" s="25"/>
      <c r="IH137" s="25"/>
      <c r="II137" s="25"/>
      <c r="IJ137" s="25"/>
      <c r="IK137" s="25"/>
      <c r="IL137" s="25"/>
      <c r="IM137" s="25"/>
      <c r="IN137" s="25"/>
      <c r="IO137" s="25"/>
      <c r="IP137" s="25"/>
      <c r="IQ137" s="25"/>
      <c r="IR137" s="25"/>
      <c r="IS137" s="25"/>
      <c r="IT137" s="25"/>
      <c r="IU137" s="25"/>
    </row>
    <row r="138" spans="1:255" s="95" customFormat="1" ht="15" x14ac:dyDescent="0.25">
      <c r="A138" s="47">
        <v>3</v>
      </c>
      <c r="B138" s="348" t="s">
        <v>167</v>
      </c>
      <c r="C138" s="348"/>
      <c r="D138" s="348"/>
      <c r="E138" s="348"/>
      <c r="F138" s="45">
        <v>20</v>
      </c>
      <c r="G138" s="334">
        <f>'Equipment List_Unadjusted'!G138*Indexes!E7</f>
        <v>98.451917162189858</v>
      </c>
      <c r="H138" s="334">
        <f>'Equipment List_Unadjusted'!H138*Indexes!E7</f>
        <v>120.33012097600984</v>
      </c>
      <c r="I138" s="33">
        <v>1995</v>
      </c>
      <c r="J138" s="334">
        <f>'Equipment List_Unadjusted'!J138*Indexes!E7</f>
        <v>4.9225958581094931</v>
      </c>
      <c r="K138" s="334">
        <f>'Equipment List_Unadjusted'!K138*Indexes!E7</f>
        <v>6.0165060488004913</v>
      </c>
      <c r="L138" s="33">
        <v>1995</v>
      </c>
      <c r="M138" s="14" t="s">
        <v>149</v>
      </c>
      <c r="N138" s="275"/>
      <c r="O138" s="275"/>
      <c r="P138" s="275"/>
      <c r="Q138" s="27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c r="CA138" s="25"/>
      <c r="CB138" s="25"/>
      <c r="CC138" s="25"/>
      <c r="CD138" s="25"/>
      <c r="CE138" s="25"/>
      <c r="CF138" s="25"/>
      <c r="CG138" s="25"/>
      <c r="CH138" s="25"/>
      <c r="CI138" s="25"/>
      <c r="CJ138" s="25"/>
      <c r="CK138" s="25"/>
      <c r="CL138" s="25"/>
      <c r="CM138" s="25"/>
      <c r="CN138" s="25"/>
      <c r="CO138" s="25"/>
      <c r="CP138" s="25"/>
      <c r="CQ138" s="25"/>
      <c r="CR138" s="25"/>
      <c r="CS138" s="25"/>
      <c r="CT138" s="25"/>
      <c r="CU138" s="25"/>
      <c r="CV138" s="25"/>
      <c r="CW138" s="25"/>
      <c r="CX138" s="25"/>
      <c r="CY138" s="25"/>
      <c r="CZ138" s="25"/>
      <c r="DA138" s="25"/>
      <c r="DB138" s="25"/>
      <c r="DC138" s="25"/>
      <c r="DD138" s="25"/>
      <c r="DE138" s="25"/>
      <c r="DF138" s="25"/>
      <c r="DG138" s="25"/>
      <c r="DH138" s="25"/>
      <c r="DI138" s="25"/>
      <c r="DJ138" s="25"/>
      <c r="DK138" s="25"/>
      <c r="DL138" s="25"/>
      <c r="DM138" s="25"/>
      <c r="DN138" s="25"/>
      <c r="DO138" s="25"/>
      <c r="DP138" s="25"/>
      <c r="DQ138" s="25"/>
      <c r="DR138" s="25"/>
      <c r="DS138" s="25"/>
      <c r="DT138" s="25"/>
      <c r="DU138" s="25"/>
      <c r="DV138" s="25"/>
      <c r="DW138" s="25"/>
      <c r="DX138" s="25"/>
      <c r="DY138" s="25"/>
      <c r="DZ138" s="25"/>
      <c r="EA138" s="25"/>
      <c r="EB138" s="25"/>
      <c r="EC138" s="25"/>
      <c r="ED138" s="25"/>
      <c r="EE138" s="25"/>
      <c r="EF138" s="25"/>
      <c r="EG138" s="25"/>
      <c r="EH138" s="25"/>
      <c r="EI138" s="25"/>
      <c r="EJ138" s="25"/>
      <c r="EK138" s="25"/>
      <c r="EL138" s="25"/>
      <c r="EM138" s="25"/>
      <c r="EN138" s="25"/>
      <c r="EO138" s="25"/>
      <c r="EP138" s="25"/>
      <c r="EQ138" s="25"/>
      <c r="ER138" s="25"/>
      <c r="ES138" s="25"/>
      <c r="ET138" s="25"/>
      <c r="EU138" s="25"/>
      <c r="EV138" s="25"/>
      <c r="EW138" s="25"/>
      <c r="EX138" s="25"/>
      <c r="EY138" s="25"/>
      <c r="EZ138" s="25"/>
      <c r="FA138" s="25"/>
      <c r="FB138" s="25"/>
      <c r="FC138" s="25"/>
      <c r="FD138" s="25"/>
      <c r="FE138" s="25"/>
      <c r="FF138" s="25"/>
      <c r="FG138" s="25"/>
      <c r="FH138" s="25"/>
      <c r="FI138" s="25"/>
      <c r="FJ138" s="25"/>
      <c r="FK138" s="25"/>
      <c r="FL138" s="25"/>
      <c r="FM138" s="25"/>
      <c r="FN138" s="25"/>
      <c r="FO138" s="25"/>
      <c r="FP138" s="25"/>
      <c r="FQ138" s="25"/>
      <c r="FR138" s="25"/>
      <c r="FS138" s="25"/>
      <c r="FT138" s="25"/>
      <c r="FU138" s="25"/>
      <c r="FV138" s="25"/>
      <c r="FW138" s="25"/>
      <c r="FX138" s="25"/>
      <c r="FY138" s="25"/>
      <c r="FZ138" s="25"/>
      <c r="GA138" s="25"/>
      <c r="GB138" s="25"/>
      <c r="GC138" s="25"/>
      <c r="GD138" s="25"/>
      <c r="GE138" s="25"/>
      <c r="GF138" s="25"/>
      <c r="GG138" s="25"/>
      <c r="GH138" s="25"/>
      <c r="GI138" s="25"/>
      <c r="GJ138" s="25"/>
      <c r="GK138" s="25"/>
      <c r="GL138" s="25"/>
      <c r="GM138" s="25"/>
      <c r="GN138" s="25"/>
      <c r="GO138" s="25"/>
      <c r="GP138" s="25"/>
      <c r="GQ138" s="25"/>
      <c r="GR138" s="25"/>
      <c r="GS138" s="25"/>
      <c r="GT138" s="25"/>
      <c r="GU138" s="25"/>
      <c r="GV138" s="25"/>
      <c r="GW138" s="25"/>
      <c r="GX138" s="25"/>
      <c r="GY138" s="25"/>
      <c r="GZ138" s="25"/>
      <c r="HA138" s="25"/>
      <c r="HB138" s="25"/>
      <c r="HC138" s="25"/>
      <c r="HD138" s="25"/>
      <c r="HE138" s="25"/>
      <c r="HF138" s="25"/>
      <c r="HG138" s="25"/>
      <c r="HH138" s="25"/>
      <c r="HI138" s="25"/>
      <c r="HJ138" s="25"/>
      <c r="HK138" s="25"/>
      <c r="HL138" s="25"/>
      <c r="HM138" s="25"/>
      <c r="HN138" s="25"/>
      <c r="HO138" s="25"/>
      <c r="HP138" s="25"/>
      <c r="HQ138" s="25"/>
      <c r="HR138" s="25"/>
      <c r="HS138" s="25"/>
      <c r="HT138" s="25"/>
      <c r="HU138" s="25"/>
      <c r="HV138" s="25"/>
      <c r="HW138" s="25"/>
      <c r="HX138" s="25"/>
      <c r="HY138" s="25"/>
      <c r="HZ138" s="25"/>
      <c r="IA138" s="25"/>
      <c r="IB138" s="25"/>
      <c r="IC138" s="25"/>
      <c r="ID138" s="25"/>
      <c r="IE138" s="25"/>
      <c r="IF138" s="25"/>
      <c r="IG138" s="25"/>
      <c r="IH138" s="25"/>
      <c r="II138" s="25"/>
      <c r="IJ138" s="25"/>
      <c r="IK138" s="25"/>
      <c r="IL138" s="25"/>
      <c r="IM138" s="25"/>
      <c r="IN138" s="25"/>
      <c r="IO138" s="25"/>
      <c r="IP138" s="25"/>
      <c r="IQ138" s="25"/>
      <c r="IR138" s="25"/>
      <c r="IS138" s="25"/>
      <c r="IT138" s="25"/>
      <c r="IU138" s="25"/>
    </row>
    <row r="139" spans="1:255" s="95" customFormat="1" ht="15" x14ac:dyDescent="0.25">
      <c r="A139" s="47">
        <v>3</v>
      </c>
      <c r="B139" s="348" t="s">
        <v>168</v>
      </c>
      <c r="C139" s="348"/>
      <c r="D139" s="348"/>
      <c r="E139" s="348"/>
      <c r="F139" s="45">
        <v>20</v>
      </c>
      <c r="G139" s="334">
        <f>'Equipment List_Unadjusted'!G139*Indexes!E7</f>
        <v>98.451917162189858</v>
      </c>
      <c r="H139" s="334">
        <f>'Equipment List_Unadjusted'!H139*Indexes!E7</f>
        <v>120.33012097600984</v>
      </c>
      <c r="I139" s="33">
        <v>1995</v>
      </c>
      <c r="J139" s="334">
        <f>'Equipment List_Unadjusted'!J139*Indexes!E7</f>
        <v>4.9225958581094931</v>
      </c>
      <c r="K139" s="334">
        <f>'Equipment List_Unadjusted'!K139*Indexes!E7</f>
        <v>6.0165060488004913</v>
      </c>
      <c r="L139" s="33">
        <v>1995</v>
      </c>
      <c r="M139" s="14" t="s">
        <v>149</v>
      </c>
      <c r="N139" s="275"/>
      <c r="O139" s="275"/>
      <c r="P139" s="275"/>
      <c r="Q139" s="27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c r="CA139" s="25"/>
      <c r="CB139" s="25"/>
      <c r="CC139" s="25"/>
      <c r="CD139" s="25"/>
      <c r="CE139" s="25"/>
      <c r="CF139" s="25"/>
      <c r="CG139" s="25"/>
      <c r="CH139" s="25"/>
      <c r="CI139" s="25"/>
      <c r="CJ139" s="25"/>
      <c r="CK139" s="25"/>
      <c r="CL139" s="25"/>
      <c r="CM139" s="25"/>
      <c r="CN139" s="25"/>
      <c r="CO139" s="25"/>
      <c r="CP139" s="25"/>
      <c r="CQ139" s="25"/>
      <c r="CR139" s="25"/>
      <c r="CS139" s="25"/>
      <c r="CT139" s="25"/>
      <c r="CU139" s="25"/>
      <c r="CV139" s="25"/>
      <c r="CW139" s="25"/>
      <c r="CX139" s="25"/>
      <c r="CY139" s="25"/>
      <c r="CZ139" s="25"/>
      <c r="DA139" s="25"/>
      <c r="DB139" s="25"/>
      <c r="DC139" s="25"/>
      <c r="DD139" s="25"/>
      <c r="DE139" s="25"/>
      <c r="DF139" s="25"/>
      <c r="DG139" s="25"/>
      <c r="DH139" s="25"/>
      <c r="DI139" s="25"/>
      <c r="DJ139" s="25"/>
      <c r="DK139" s="25"/>
      <c r="DL139" s="25"/>
      <c r="DM139" s="25"/>
      <c r="DN139" s="25"/>
      <c r="DO139" s="25"/>
      <c r="DP139" s="25"/>
      <c r="DQ139" s="25"/>
      <c r="DR139" s="25"/>
      <c r="DS139" s="25"/>
      <c r="DT139" s="25"/>
      <c r="DU139" s="25"/>
      <c r="DV139" s="25"/>
      <c r="DW139" s="25"/>
      <c r="DX139" s="25"/>
      <c r="DY139" s="25"/>
      <c r="DZ139" s="25"/>
      <c r="EA139" s="25"/>
      <c r="EB139" s="25"/>
      <c r="EC139" s="25"/>
      <c r="ED139" s="25"/>
      <c r="EE139" s="25"/>
      <c r="EF139" s="25"/>
      <c r="EG139" s="25"/>
      <c r="EH139" s="25"/>
      <c r="EI139" s="25"/>
      <c r="EJ139" s="25"/>
      <c r="EK139" s="25"/>
      <c r="EL139" s="25"/>
      <c r="EM139" s="25"/>
      <c r="EN139" s="25"/>
      <c r="EO139" s="25"/>
      <c r="EP139" s="25"/>
      <c r="EQ139" s="25"/>
      <c r="ER139" s="25"/>
      <c r="ES139" s="25"/>
      <c r="ET139" s="25"/>
      <c r="EU139" s="25"/>
      <c r="EV139" s="25"/>
      <c r="EW139" s="25"/>
      <c r="EX139" s="25"/>
      <c r="EY139" s="25"/>
      <c r="EZ139" s="25"/>
      <c r="FA139" s="25"/>
      <c r="FB139" s="25"/>
      <c r="FC139" s="25"/>
      <c r="FD139" s="25"/>
      <c r="FE139" s="25"/>
      <c r="FF139" s="25"/>
      <c r="FG139" s="25"/>
      <c r="FH139" s="25"/>
      <c r="FI139" s="25"/>
      <c r="FJ139" s="25"/>
      <c r="FK139" s="25"/>
      <c r="FL139" s="25"/>
      <c r="FM139" s="25"/>
      <c r="FN139" s="25"/>
      <c r="FO139" s="25"/>
      <c r="FP139" s="25"/>
      <c r="FQ139" s="25"/>
      <c r="FR139" s="25"/>
      <c r="FS139" s="25"/>
      <c r="FT139" s="25"/>
      <c r="FU139" s="25"/>
      <c r="FV139" s="25"/>
      <c r="FW139" s="25"/>
      <c r="FX139" s="25"/>
      <c r="FY139" s="25"/>
      <c r="FZ139" s="25"/>
      <c r="GA139" s="25"/>
      <c r="GB139" s="25"/>
      <c r="GC139" s="25"/>
      <c r="GD139" s="25"/>
      <c r="GE139" s="25"/>
      <c r="GF139" s="25"/>
      <c r="GG139" s="25"/>
      <c r="GH139" s="25"/>
      <c r="GI139" s="25"/>
      <c r="GJ139" s="25"/>
      <c r="GK139" s="25"/>
      <c r="GL139" s="25"/>
      <c r="GM139" s="25"/>
      <c r="GN139" s="25"/>
      <c r="GO139" s="25"/>
      <c r="GP139" s="25"/>
      <c r="GQ139" s="25"/>
      <c r="GR139" s="25"/>
      <c r="GS139" s="25"/>
      <c r="GT139" s="25"/>
      <c r="GU139" s="25"/>
      <c r="GV139" s="25"/>
      <c r="GW139" s="25"/>
      <c r="GX139" s="25"/>
      <c r="GY139" s="25"/>
      <c r="GZ139" s="25"/>
      <c r="HA139" s="25"/>
      <c r="HB139" s="25"/>
      <c r="HC139" s="25"/>
      <c r="HD139" s="25"/>
      <c r="HE139" s="25"/>
      <c r="HF139" s="25"/>
      <c r="HG139" s="25"/>
      <c r="HH139" s="25"/>
      <c r="HI139" s="25"/>
      <c r="HJ139" s="25"/>
      <c r="HK139" s="25"/>
      <c r="HL139" s="25"/>
      <c r="HM139" s="25"/>
      <c r="HN139" s="25"/>
      <c r="HO139" s="25"/>
      <c r="HP139" s="25"/>
      <c r="HQ139" s="25"/>
      <c r="HR139" s="25"/>
      <c r="HS139" s="25"/>
      <c r="HT139" s="25"/>
      <c r="HU139" s="25"/>
      <c r="HV139" s="25"/>
      <c r="HW139" s="25"/>
      <c r="HX139" s="25"/>
      <c r="HY139" s="25"/>
      <c r="HZ139" s="25"/>
      <c r="IA139" s="25"/>
      <c r="IB139" s="25"/>
      <c r="IC139" s="25"/>
      <c r="ID139" s="25"/>
      <c r="IE139" s="25"/>
      <c r="IF139" s="25"/>
      <c r="IG139" s="25"/>
      <c r="IH139" s="25"/>
      <c r="II139" s="25"/>
      <c r="IJ139" s="25"/>
      <c r="IK139" s="25"/>
      <c r="IL139" s="25"/>
      <c r="IM139" s="25"/>
      <c r="IN139" s="25"/>
      <c r="IO139" s="25"/>
      <c r="IP139" s="25"/>
      <c r="IQ139" s="25"/>
      <c r="IR139" s="25"/>
      <c r="IS139" s="25"/>
      <c r="IT139" s="25"/>
      <c r="IU139" s="25"/>
    </row>
    <row r="140" spans="1:255" s="95" customFormat="1" ht="15" x14ac:dyDescent="0.25">
      <c r="A140" s="47">
        <v>3</v>
      </c>
      <c r="B140" s="348" t="s">
        <v>169</v>
      </c>
      <c r="C140" s="348"/>
      <c r="D140" s="348"/>
      <c r="E140" s="348"/>
      <c r="F140" s="45">
        <v>20</v>
      </c>
      <c r="G140" s="334">
        <f>'Equipment List_Unadjusted'!G140*Indexes!E7</f>
        <v>196.90383432437972</v>
      </c>
      <c r="H140" s="334">
        <f>'Equipment List_Unadjusted'!H140*Indexes!E7</f>
        <v>240.66024195201967</v>
      </c>
      <c r="I140" s="33">
        <v>1995</v>
      </c>
      <c r="J140" s="334"/>
      <c r="K140" s="334"/>
      <c r="L140" s="33"/>
      <c r="M140" s="14" t="s">
        <v>149</v>
      </c>
      <c r="N140" s="275"/>
      <c r="O140" s="275"/>
      <c r="P140" s="275"/>
      <c r="Q140" s="27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c r="CA140" s="25"/>
      <c r="CB140" s="25"/>
      <c r="CC140" s="25"/>
      <c r="CD140" s="25"/>
      <c r="CE140" s="25"/>
      <c r="CF140" s="25"/>
      <c r="CG140" s="25"/>
      <c r="CH140" s="25"/>
      <c r="CI140" s="25"/>
      <c r="CJ140" s="25"/>
      <c r="CK140" s="25"/>
      <c r="CL140" s="25"/>
      <c r="CM140" s="25"/>
      <c r="CN140" s="25"/>
      <c r="CO140" s="25"/>
      <c r="CP140" s="25"/>
      <c r="CQ140" s="25"/>
      <c r="CR140" s="25"/>
      <c r="CS140" s="25"/>
      <c r="CT140" s="25"/>
      <c r="CU140" s="25"/>
      <c r="CV140" s="25"/>
      <c r="CW140" s="25"/>
      <c r="CX140" s="25"/>
      <c r="CY140" s="25"/>
      <c r="CZ140" s="25"/>
      <c r="DA140" s="25"/>
      <c r="DB140" s="25"/>
      <c r="DC140" s="25"/>
      <c r="DD140" s="25"/>
      <c r="DE140" s="25"/>
      <c r="DF140" s="25"/>
      <c r="DG140" s="25"/>
      <c r="DH140" s="25"/>
      <c r="DI140" s="25"/>
      <c r="DJ140" s="25"/>
      <c r="DK140" s="25"/>
      <c r="DL140" s="25"/>
      <c r="DM140" s="25"/>
      <c r="DN140" s="25"/>
      <c r="DO140" s="25"/>
      <c r="DP140" s="25"/>
      <c r="DQ140" s="25"/>
      <c r="DR140" s="25"/>
      <c r="DS140" s="25"/>
      <c r="DT140" s="25"/>
      <c r="DU140" s="25"/>
      <c r="DV140" s="25"/>
      <c r="DW140" s="25"/>
      <c r="DX140" s="25"/>
      <c r="DY140" s="25"/>
      <c r="DZ140" s="25"/>
      <c r="EA140" s="25"/>
      <c r="EB140" s="25"/>
      <c r="EC140" s="25"/>
      <c r="ED140" s="25"/>
      <c r="EE140" s="25"/>
      <c r="EF140" s="25"/>
      <c r="EG140" s="25"/>
      <c r="EH140" s="25"/>
      <c r="EI140" s="25"/>
      <c r="EJ140" s="25"/>
      <c r="EK140" s="25"/>
      <c r="EL140" s="25"/>
      <c r="EM140" s="25"/>
      <c r="EN140" s="25"/>
      <c r="EO140" s="25"/>
      <c r="EP140" s="25"/>
      <c r="EQ140" s="25"/>
      <c r="ER140" s="25"/>
      <c r="ES140" s="25"/>
      <c r="ET140" s="25"/>
      <c r="EU140" s="25"/>
      <c r="EV140" s="25"/>
      <c r="EW140" s="25"/>
      <c r="EX140" s="25"/>
      <c r="EY140" s="25"/>
      <c r="EZ140" s="25"/>
      <c r="FA140" s="25"/>
      <c r="FB140" s="25"/>
      <c r="FC140" s="25"/>
      <c r="FD140" s="25"/>
      <c r="FE140" s="25"/>
      <c r="FF140" s="25"/>
      <c r="FG140" s="25"/>
      <c r="FH140" s="25"/>
      <c r="FI140" s="25"/>
      <c r="FJ140" s="25"/>
      <c r="FK140" s="25"/>
      <c r="FL140" s="25"/>
      <c r="FM140" s="25"/>
      <c r="FN140" s="25"/>
      <c r="FO140" s="25"/>
      <c r="FP140" s="25"/>
      <c r="FQ140" s="25"/>
      <c r="FR140" s="25"/>
      <c r="FS140" s="25"/>
      <c r="FT140" s="25"/>
      <c r="FU140" s="25"/>
      <c r="FV140" s="25"/>
      <c r="FW140" s="25"/>
      <c r="FX140" s="25"/>
      <c r="FY140" s="25"/>
      <c r="FZ140" s="25"/>
      <c r="GA140" s="25"/>
      <c r="GB140" s="25"/>
      <c r="GC140" s="25"/>
      <c r="GD140" s="25"/>
      <c r="GE140" s="25"/>
      <c r="GF140" s="25"/>
      <c r="GG140" s="25"/>
      <c r="GH140" s="25"/>
      <c r="GI140" s="25"/>
      <c r="GJ140" s="25"/>
      <c r="GK140" s="25"/>
      <c r="GL140" s="25"/>
      <c r="GM140" s="25"/>
      <c r="GN140" s="25"/>
      <c r="GO140" s="25"/>
      <c r="GP140" s="25"/>
      <c r="GQ140" s="25"/>
      <c r="GR140" s="25"/>
      <c r="GS140" s="25"/>
      <c r="GT140" s="25"/>
      <c r="GU140" s="25"/>
      <c r="GV140" s="25"/>
      <c r="GW140" s="25"/>
      <c r="GX140" s="25"/>
      <c r="GY140" s="25"/>
      <c r="GZ140" s="25"/>
      <c r="HA140" s="25"/>
      <c r="HB140" s="25"/>
      <c r="HC140" s="25"/>
      <c r="HD140" s="25"/>
      <c r="HE140" s="25"/>
      <c r="HF140" s="25"/>
      <c r="HG140" s="25"/>
      <c r="HH140" s="25"/>
      <c r="HI140" s="25"/>
      <c r="HJ140" s="25"/>
      <c r="HK140" s="25"/>
      <c r="HL140" s="25"/>
      <c r="HM140" s="25"/>
      <c r="HN140" s="25"/>
      <c r="HO140" s="25"/>
      <c r="HP140" s="25"/>
      <c r="HQ140" s="25"/>
      <c r="HR140" s="25"/>
      <c r="HS140" s="25"/>
      <c r="HT140" s="25"/>
      <c r="HU140" s="25"/>
      <c r="HV140" s="25"/>
      <c r="HW140" s="25"/>
      <c r="HX140" s="25"/>
      <c r="HY140" s="25"/>
      <c r="HZ140" s="25"/>
      <c r="IA140" s="25"/>
      <c r="IB140" s="25"/>
      <c r="IC140" s="25"/>
      <c r="ID140" s="25"/>
      <c r="IE140" s="25"/>
      <c r="IF140" s="25"/>
      <c r="IG140" s="25"/>
      <c r="IH140" s="25"/>
      <c r="II140" s="25"/>
      <c r="IJ140" s="25"/>
      <c r="IK140" s="25"/>
      <c r="IL140" s="25"/>
      <c r="IM140" s="25"/>
      <c r="IN140" s="25"/>
      <c r="IO140" s="25"/>
      <c r="IP140" s="25"/>
      <c r="IQ140" s="25"/>
      <c r="IR140" s="25"/>
      <c r="IS140" s="25"/>
      <c r="IT140" s="25"/>
      <c r="IU140" s="25"/>
    </row>
    <row r="141" spans="1:255" s="95" customFormat="1" ht="15" x14ac:dyDescent="0.25">
      <c r="A141" s="48">
        <v>3</v>
      </c>
      <c r="B141" s="348" t="s">
        <v>170</v>
      </c>
      <c r="C141" s="348"/>
      <c r="D141" s="348"/>
      <c r="E141" s="348"/>
      <c r="F141" s="45">
        <v>20</v>
      </c>
      <c r="G141" s="334">
        <f>'Equipment List_Unadjusted'!G141*Indexes!E7</f>
        <v>147.6778757432848</v>
      </c>
      <c r="H141" s="334">
        <f>'Equipment List_Unadjusted'!H141*Indexes!E7</f>
        <v>180.49518146401476</v>
      </c>
      <c r="I141" s="33">
        <v>1995</v>
      </c>
      <c r="J141" s="334">
        <f>'Equipment List_Unadjusted'!J141*Indexes!E7</f>
        <v>14.76778757432848</v>
      </c>
      <c r="K141" s="334">
        <f>'Equipment List_Unadjusted'!K141*Indexes!E7</f>
        <v>18.049518146401475</v>
      </c>
      <c r="L141" s="33">
        <v>1995</v>
      </c>
      <c r="M141" s="14" t="s">
        <v>149</v>
      </c>
      <c r="N141" s="275"/>
      <c r="O141" s="275"/>
      <c r="P141" s="275"/>
      <c r="Q141" s="27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c r="CA141" s="25"/>
      <c r="CB141" s="25"/>
      <c r="CC141" s="25"/>
      <c r="CD141" s="25"/>
      <c r="CE141" s="25"/>
      <c r="CF141" s="25"/>
      <c r="CG141" s="25"/>
      <c r="CH141" s="25"/>
      <c r="CI141" s="25"/>
      <c r="CJ141" s="25"/>
      <c r="CK141" s="25"/>
      <c r="CL141" s="25"/>
      <c r="CM141" s="25"/>
      <c r="CN141" s="25"/>
      <c r="CO141" s="25"/>
      <c r="CP141" s="25"/>
      <c r="CQ141" s="25"/>
      <c r="CR141" s="25"/>
      <c r="CS141" s="25"/>
      <c r="CT141" s="25"/>
      <c r="CU141" s="25"/>
      <c r="CV141" s="25"/>
      <c r="CW141" s="25"/>
      <c r="CX141" s="25"/>
      <c r="CY141" s="25"/>
      <c r="CZ141" s="25"/>
      <c r="DA141" s="25"/>
      <c r="DB141" s="25"/>
      <c r="DC141" s="25"/>
      <c r="DD141" s="25"/>
      <c r="DE141" s="25"/>
      <c r="DF141" s="25"/>
      <c r="DG141" s="25"/>
      <c r="DH141" s="25"/>
      <c r="DI141" s="25"/>
      <c r="DJ141" s="25"/>
      <c r="DK141" s="25"/>
      <c r="DL141" s="25"/>
      <c r="DM141" s="25"/>
      <c r="DN141" s="25"/>
      <c r="DO141" s="25"/>
      <c r="DP141" s="25"/>
      <c r="DQ141" s="25"/>
      <c r="DR141" s="25"/>
      <c r="DS141" s="25"/>
      <c r="DT141" s="25"/>
      <c r="DU141" s="25"/>
      <c r="DV141" s="25"/>
      <c r="DW141" s="25"/>
      <c r="DX141" s="25"/>
      <c r="DY141" s="25"/>
      <c r="DZ141" s="25"/>
      <c r="EA141" s="25"/>
      <c r="EB141" s="25"/>
      <c r="EC141" s="25"/>
      <c r="ED141" s="25"/>
      <c r="EE141" s="25"/>
      <c r="EF141" s="25"/>
      <c r="EG141" s="25"/>
      <c r="EH141" s="25"/>
      <c r="EI141" s="25"/>
      <c r="EJ141" s="25"/>
      <c r="EK141" s="25"/>
      <c r="EL141" s="25"/>
      <c r="EM141" s="25"/>
      <c r="EN141" s="25"/>
      <c r="EO141" s="25"/>
      <c r="EP141" s="25"/>
      <c r="EQ141" s="25"/>
      <c r="ER141" s="25"/>
      <c r="ES141" s="25"/>
      <c r="ET141" s="25"/>
      <c r="EU141" s="25"/>
      <c r="EV141" s="25"/>
      <c r="EW141" s="25"/>
      <c r="EX141" s="25"/>
      <c r="EY141" s="25"/>
      <c r="EZ141" s="25"/>
      <c r="FA141" s="25"/>
      <c r="FB141" s="25"/>
      <c r="FC141" s="25"/>
      <c r="FD141" s="25"/>
      <c r="FE141" s="25"/>
      <c r="FF141" s="25"/>
      <c r="FG141" s="25"/>
      <c r="FH141" s="25"/>
      <c r="FI141" s="25"/>
      <c r="FJ141" s="25"/>
      <c r="FK141" s="25"/>
      <c r="FL141" s="25"/>
      <c r="FM141" s="25"/>
      <c r="FN141" s="25"/>
      <c r="FO141" s="25"/>
      <c r="FP141" s="25"/>
      <c r="FQ141" s="25"/>
      <c r="FR141" s="25"/>
      <c r="FS141" s="25"/>
      <c r="FT141" s="25"/>
      <c r="FU141" s="25"/>
      <c r="FV141" s="25"/>
      <c r="FW141" s="25"/>
      <c r="FX141" s="25"/>
      <c r="FY141" s="25"/>
      <c r="FZ141" s="25"/>
      <c r="GA141" s="25"/>
      <c r="GB141" s="25"/>
      <c r="GC141" s="25"/>
      <c r="GD141" s="25"/>
      <c r="GE141" s="25"/>
      <c r="GF141" s="25"/>
      <c r="GG141" s="25"/>
      <c r="GH141" s="25"/>
      <c r="GI141" s="25"/>
      <c r="GJ141" s="25"/>
      <c r="GK141" s="25"/>
      <c r="GL141" s="25"/>
      <c r="GM141" s="25"/>
      <c r="GN141" s="25"/>
      <c r="GO141" s="25"/>
      <c r="GP141" s="25"/>
      <c r="GQ141" s="25"/>
      <c r="GR141" s="25"/>
      <c r="GS141" s="25"/>
      <c r="GT141" s="25"/>
      <c r="GU141" s="25"/>
      <c r="GV141" s="25"/>
      <c r="GW141" s="25"/>
      <c r="GX141" s="25"/>
      <c r="GY141" s="25"/>
      <c r="GZ141" s="25"/>
      <c r="HA141" s="25"/>
      <c r="HB141" s="25"/>
      <c r="HC141" s="25"/>
      <c r="HD141" s="25"/>
      <c r="HE141" s="25"/>
      <c r="HF141" s="25"/>
      <c r="HG141" s="25"/>
      <c r="HH141" s="25"/>
      <c r="HI141" s="25"/>
      <c r="HJ141" s="25"/>
      <c r="HK141" s="25"/>
      <c r="HL141" s="25"/>
      <c r="HM141" s="25"/>
      <c r="HN141" s="25"/>
      <c r="HO141" s="25"/>
      <c r="HP141" s="25"/>
      <c r="HQ141" s="25"/>
      <c r="HR141" s="25"/>
      <c r="HS141" s="25"/>
      <c r="HT141" s="25"/>
      <c r="HU141" s="25"/>
      <c r="HV141" s="25"/>
      <c r="HW141" s="25"/>
      <c r="HX141" s="25"/>
      <c r="HY141" s="25"/>
      <c r="HZ141" s="25"/>
      <c r="IA141" s="25"/>
      <c r="IB141" s="25"/>
      <c r="IC141" s="25"/>
      <c r="ID141" s="25"/>
      <c r="IE141" s="25"/>
      <c r="IF141" s="25"/>
      <c r="IG141" s="25"/>
      <c r="IH141" s="25"/>
      <c r="II141" s="25"/>
      <c r="IJ141" s="25"/>
      <c r="IK141" s="25"/>
      <c r="IL141" s="25"/>
      <c r="IM141" s="25"/>
      <c r="IN141" s="25"/>
      <c r="IO141" s="25"/>
      <c r="IP141" s="25"/>
      <c r="IQ141" s="25"/>
      <c r="IR141" s="25"/>
      <c r="IS141" s="25"/>
      <c r="IT141" s="25"/>
      <c r="IU141" s="25"/>
    </row>
    <row r="142" spans="1:255" s="95" customFormat="1" ht="15" x14ac:dyDescent="0.25">
      <c r="A142" s="47">
        <v>3</v>
      </c>
      <c r="B142" s="348" t="s">
        <v>171</v>
      </c>
      <c r="C142" s="348"/>
      <c r="D142" s="348"/>
      <c r="E142" s="348"/>
      <c r="F142" s="45">
        <v>20</v>
      </c>
      <c r="G142" s="334">
        <f>'Equipment List_Unadjusted'!G142*Indexes!E7</f>
        <v>98.451917162189858</v>
      </c>
      <c r="H142" s="334">
        <f>'Equipment List_Unadjusted'!H142*Indexes!E7</f>
        <v>120.33012097600984</v>
      </c>
      <c r="I142" s="33">
        <v>1995</v>
      </c>
      <c r="J142" s="334"/>
      <c r="K142" s="334"/>
      <c r="L142" s="33"/>
      <c r="M142" s="14" t="s">
        <v>149</v>
      </c>
      <c r="N142" s="275"/>
      <c r="O142" s="275"/>
      <c r="P142" s="275"/>
      <c r="Q142" s="27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c r="CA142" s="25"/>
      <c r="CB142" s="25"/>
      <c r="CC142" s="25"/>
      <c r="CD142" s="25"/>
      <c r="CE142" s="25"/>
      <c r="CF142" s="25"/>
      <c r="CG142" s="25"/>
      <c r="CH142" s="25"/>
      <c r="CI142" s="25"/>
      <c r="CJ142" s="25"/>
      <c r="CK142" s="25"/>
      <c r="CL142" s="25"/>
      <c r="CM142" s="25"/>
      <c r="CN142" s="25"/>
      <c r="CO142" s="25"/>
      <c r="CP142" s="25"/>
      <c r="CQ142" s="25"/>
      <c r="CR142" s="25"/>
      <c r="CS142" s="25"/>
      <c r="CT142" s="25"/>
      <c r="CU142" s="25"/>
      <c r="CV142" s="25"/>
      <c r="CW142" s="25"/>
      <c r="CX142" s="25"/>
      <c r="CY142" s="25"/>
      <c r="CZ142" s="25"/>
      <c r="DA142" s="25"/>
      <c r="DB142" s="25"/>
      <c r="DC142" s="25"/>
      <c r="DD142" s="25"/>
      <c r="DE142" s="25"/>
      <c r="DF142" s="25"/>
      <c r="DG142" s="25"/>
      <c r="DH142" s="25"/>
      <c r="DI142" s="25"/>
      <c r="DJ142" s="25"/>
      <c r="DK142" s="25"/>
      <c r="DL142" s="25"/>
      <c r="DM142" s="25"/>
      <c r="DN142" s="25"/>
      <c r="DO142" s="25"/>
      <c r="DP142" s="25"/>
      <c r="DQ142" s="25"/>
      <c r="DR142" s="25"/>
      <c r="DS142" s="25"/>
      <c r="DT142" s="25"/>
      <c r="DU142" s="25"/>
      <c r="DV142" s="25"/>
      <c r="DW142" s="25"/>
      <c r="DX142" s="25"/>
      <c r="DY142" s="25"/>
      <c r="DZ142" s="25"/>
      <c r="EA142" s="25"/>
      <c r="EB142" s="25"/>
      <c r="EC142" s="25"/>
      <c r="ED142" s="25"/>
      <c r="EE142" s="25"/>
      <c r="EF142" s="25"/>
      <c r="EG142" s="25"/>
      <c r="EH142" s="25"/>
      <c r="EI142" s="25"/>
      <c r="EJ142" s="25"/>
      <c r="EK142" s="25"/>
      <c r="EL142" s="25"/>
      <c r="EM142" s="25"/>
      <c r="EN142" s="25"/>
      <c r="EO142" s="25"/>
      <c r="EP142" s="25"/>
      <c r="EQ142" s="25"/>
      <c r="ER142" s="25"/>
      <c r="ES142" s="25"/>
      <c r="ET142" s="25"/>
      <c r="EU142" s="25"/>
      <c r="EV142" s="25"/>
      <c r="EW142" s="25"/>
      <c r="EX142" s="25"/>
      <c r="EY142" s="25"/>
      <c r="EZ142" s="25"/>
      <c r="FA142" s="25"/>
      <c r="FB142" s="25"/>
      <c r="FC142" s="25"/>
      <c r="FD142" s="25"/>
      <c r="FE142" s="25"/>
      <c r="FF142" s="25"/>
      <c r="FG142" s="25"/>
      <c r="FH142" s="25"/>
      <c r="FI142" s="25"/>
      <c r="FJ142" s="25"/>
      <c r="FK142" s="25"/>
      <c r="FL142" s="25"/>
      <c r="FM142" s="25"/>
      <c r="FN142" s="25"/>
      <c r="FO142" s="25"/>
      <c r="FP142" s="25"/>
      <c r="FQ142" s="25"/>
      <c r="FR142" s="25"/>
      <c r="FS142" s="25"/>
      <c r="FT142" s="25"/>
      <c r="FU142" s="25"/>
      <c r="FV142" s="25"/>
      <c r="FW142" s="25"/>
      <c r="FX142" s="25"/>
      <c r="FY142" s="25"/>
      <c r="FZ142" s="25"/>
      <c r="GA142" s="25"/>
      <c r="GB142" s="25"/>
      <c r="GC142" s="25"/>
      <c r="GD142" s="25"/>
      <c r="GE142" s="25"/>
      <c r="GF142" s="25"/>
      <c r="GG142" s="25"/>
      <c r="GH142" s="25"/>
      <c r="GI142" s="25"/>
      <c r="GJ142" s="25"/>
      <c r="GK142" s="25"/>
      <c r="GL142" s="25"/>
      <c r="GM142" s="25"/>
      <c r="GN142" s="25"/>
      <c r="GO142" s="25"/>
      <c r="GP142" s="25"/>
      <c r="GQ142" s="25"/>
      <c r="GR142" s="25"/>
      <c r="GS142" s="25"/>
      <c r="GT142" s="25"/>
      <c r="GU142" s="25"/>
      <c r="GV142" s="25"/>
      <c r="GW142" s="25"/>
      <c r="GX142" s="25"/>
      <c r="GY142" s="25"/>
      <c r="GZ142" s="25"/>
      <c r="HA142" s="25"/>
      <c r="HB142" s="25"/>
      <c r="HC142" s="25"/>
      <c r="HD142" s="25"/>
      <c r="HE142" s="25"/>
      <c r="HF142" s="25"/>
      <c r="HG142" s="25"/>
      <c r="HH142" s="25"/>
      <c r="HI142" s="25"/>
      <c r="HJ142" s="25"/>
      <c r="HK142" s="25"/>
      <c r="HL142" s="25"/>
      <c r="HM142" s="25"/>
      <c r="HN142" s="25"/>
      <c r="HO142" s="25"/>
      <c r="HP142" s="25"/>
      <c r="HQ142" s="25"/>
      <c r="HR142" s="25"/>
      <c r="HS142" s="25"/>
      <c r="HT142" s="25"/>
      <c r="HU142" s="25"/>
      <c r="HV142" s="25"/>
      <c r="HW142" s="25"/>
      <c r="HX142" s="25"/>
      <c r="HY142" s="25"/>
      <c r="HZ142" s="25"/>
      <c r="IA142" s="25"/>
      <c r="IB142" s="25"/>
      <c r="IC142" s="25"/>
      <c r="ID142" s="25"/>
      <c r="IE142" s="25"/>
      <c r="IF142" s="25"/>
      <c r="IG142" s="25"/>
      <c r="IH142" s="25"/>
      <c r="II142" s="25"/>
      <c r="IJ142" s="25"/>
      <c r="IK142" s="25"/>
      <c r="IL142" s="25"/>
      <c r="IM142" s="25"/>
      <c r="IN142" s="25"/>
      <c r="IO142" s="25"/>
      <c r="IP142" s="25"/>
      <c r="IQ142" s="25"/>
      <c r="IR142" s="25"/>
      <c r="IS142" s="25"/>
      <c r="IT142" s="25"/>
      <c r="IU142" s="25"/>
    </row>
    <row r="143" spans="1:255" s="95" customFormat="1" ht="30" customHeight="1" x14ac:dyDescent="0.25">
      <c r="A143" s="47">
        <v>3</v>
      </c>
      <c r="B143" s="348" t="s">
        <v>172</v>
      </c>
      <c r="C143" s="348"/>
      <c r="D143" s="348"/>
      <c r="E143" s="348"/>
      <c r="F143" s="45">
        <v>20</v>
      </c>
      <c r="G143" s="334">
        <f>'Equipment List_Unadjusted'!G143*Indexes!K7</f>
        <v>93.14258001939865</v>
      </c>
      <c r="H143" s="334">
        <f>'Equipment List_Unadjusted'!H143*Indexes!K7</f>
        <v>113.84093113482058</v>
      </c>
      <c r="I143" s="33">
        <v>2000</v>
      </c>
      <c r="J143" s="334">
        <f>'Equipment List_Unadjusted'!J143*Indexes!E7</f>
        <v>4.9225958581094931</v>
      </c>
      <c r="K143" s="334">
        <f>'Equipment List_Unadjusted'!K143*Indexes!E7</f>
        <v>6.0165060488004913</v>
      </c>
      <c r="L143" s="33">
        <v>1995</v>
      </c>
      <c r="M143" s="14" t="s">
        <v>149</v>
      </c>
      <c r="N143" s="275"/>
      <c r="O143" s="275"/>
      <c r="P143" s="275"/>
      <c r="Q143" s="27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c r="CA143" s="25"/>
      <c r="CB143" s="25"/>
      <c r="CC143" s="25"/>
      <c r="CD143" s="25"/>
      <c r="CE143" s="25"/>
      <c r="CF143" s="25"/>
      <c r="CG143" s="25"/>
      <c r="CH143" s="25"/>
      <c r="CI143" s="25"/>
      <c r="CJ143" s="25"/>
      <c r="CK143" s="25"/>
      <c r="CL143" s="25"/>
      <c r="CM143" s="25"/>
      <c r="CN143" s="25"/>
      <c r="CO143" s="25"/>
      <c r="CP143" s="25"/>
      <c r="CQ143" s="25"/>
      <c r="CR143" s="25"/>
      <c r="CS143" s="25"/>
      <c r="CT143" s="25"/>
      <c r="CU143" s="25"/>
      <c r="CV143" s="25"/>
      <c r="CW143" s="25"/>
      <c r="CX143" s="25"/>
      <c r="CY143" s="25"/>
      <c r="CZ143" s="25"/>
      <c r="DA143" s="25"/>
      <c r="DB143" s="25"/>
      <c r="DC143" s="25"/>
      <c r="DD143" s="25"/>
      <c r="DE143" s="25"/>
      <c r="DF143" s="25"/>
      <c r="DG143" s="25"/>
      <c r="DH143" s="25"/>
      <c r="DI143" s="25"/>
      <c r="DJ143" s="25"/>
      <c r="DK143" s="25"/>
      <c r="DL143" s="25"/>
      <c r="DM143" s="25"/>
      <c r="DN143" s="25"/>
      <c r="DO143" s="25"/>
      <c r="DP143" s="25"/>
      <c r="DQ143" s="25"/>
      <c r="DR143" s="25"/>
      <c r="DS143" s="25"/>
      <c r="DT143" s="25"/>
      <c r="DU143" s="25"/>
      <c r="DV143" s="25"/>
      <c r="DW143" s="25"/>
      <c r="DX143" s="25"/>
      <c r="DY143" s="25"/>
      <c r="DZ143" s="25"/>
      <c r="EA143" s="25"/>
      <c r="EB143" s="25"/>
      <c r="EC143" s="25"/>
      <c r="ED143" s="25"/>
      <c r="EE143" s="25"/>
      <c r="EF143" s="25"/>
      <c r="EG143" s="25"/>
      <c r="EH143" s="25"/>
      <c r="EI143" s="25"/>
      <c r="EJ143" s="25"/>
      <c r="EK143" s="25"/>
      <c r="EL143" s="25"/>
      <c r="EM143" s="25"/>
      <c r="EN143" s="25"/>
      <c r="EO143" s="25"/>
      <c r="EP143" s="25"/>
      <c r="EQ143" s="25"/>
      <c r="ER143" s="25"/>
      <c r="ES143" s="25"/>
      <c r="ET143" s="25"/>
      <c r="EU143" s="25"/>
      <c r="EV143" s="25"/>
      <c r="EW143" s="25"/>
      <c r="EX143" s="25"/>
      <c r="EY143" s="25"/>
      <c r="EZ143" s="25"/>
      <c r="FA143" s="25"/>
      <c r="FB143" s="25"/>
      <c r="FC143" s="25"/>
      <c r="FD143" s="25"/>
      <c r="FE143" s="25"/>
      <c r="FF143" s="25"/>
      <c r="FG143" s="25"/>
      <c r="FH143" s="25"/>
      <c r="FI143" s="25"/>
      <c r="FJ143" s="25"/>
      <c r="FK143" s="25"/>
      <c r="FL143" s="25"/>
      <c r="FM143" s="25"/>
      <c r="FN143" s="25"/>
      <c r="FO143" s="25"/>
      <c r="FP143" s="25"/>
      <c r="FQ143" s="25"/>
      <c r="FR143" s="25"/>
      <c r="FS143" s="25"/>
      <c r="FT143" s="25"/>
      <c r="FU143" s="25"/>
      <c r="FV143" s="25"/>
      <c r="FW143" s="25"/>
      <c r="FX143" s="25"/>
      <c r="FY143" s="25"/>
      <c r="FZ143" s="25"/>
      <c r="GA143" s="25"/>
      <c r="GB143" s="25"/>
      <c r="GC143" s="25"/>
      <c r="GD143" s="25"/>
      <c r="GE143" s="25"/>
      <c r="GF143" s="25"/>
      <c r="GG143" s="25"/>
      <c r="GH143" s="25"/>
      <c r="GI143" s="25"/>
      <c r="GJ143" s="25"/>
      <c r="GK143" s="25"/>
      <c r="GL143" s="25"/>
      <c r="GM143" s="25"/>
      <c r="GN143" s="25"/>
      <c r="GO143" s="25"/>
      <c r="GP143" s="25"/>
      <c r="GQ143" s="25"/>
      <c r="GR143" s="25"/>
      <c r="GS143" s="25"/>
      <c r="GT143" s="25"/>
      <c r="GU143" s="25"/>
      <c r="GV143" s="25"/>
      <c r="GW143" s="25"/>
      <c r="GX143" s="25"/>
      <c r="GY143" s="25"/>
      <c r="GZ143" s="25"/>
      <c r="HA143" s="25"/>
      <c r="HB143" s="25"/>
      <c r="HC143" s="25"/>
      <c r="HD143" s="25"/>
      <c r="HE143" s="25"/>
      <c r="HF143" s="25"/>
      <c r="HG143" s="25"/>
      <c r="HH143" s="25"/>
      <c r="HI143" s="25"/>
      <c r="HJ143" s="25"/>
      <c r="HK143" s="25"/>
      <c r="HL143" s="25"/>
      <c r="HM143" s="25"/>
      <c r="HN143" s="25"/>
      <c r="HO143" s="25"/>
      <c r="HP143" s="25"/>
      <c r="HQ143" s="25"/>
      <c r="HR143" s="25"/>
      <c r="HS143" s="25"/>
      <c r="HT143" s="25"/>
      <c r="HU143" s="25"/>
      <c r="HV143" s="25"/>
      <c r="HW143" s="25"/>
      <c r="HX143" s="25"/>
      <c r="HY143" s="25"/>
      <c r="HZ143" s="25"/>
      <c r="IA143" s="25"/>
      <c r="IB143" s="25"/>
      <c r="IC143" s="25"/>
      <c r="ID143" s="25"/>
      <c r="IE143" s="25"/>
      <c r="IF143" s="25"/>
      <c r="IG143" s="25"/>
      <c r="IH143" s="25"/>
      <c r="II143" s="25"/>
      <c r="IJ143" s="25"/>
      <c r="IK143" s="25"/>
      <c r="IL143" s="25"/>
      <c r="IM143" s="25"/>
      <c r="IN143" s="25"/>
      <c r="IO143" s="25"/>
      <c r="IP143" s="25"/>
      <c r="IQ143" s="25"/>
      <c r="IR143" s="25"/>
      <c r="IS143" s="25"/>
      <c r="IT143" s="25"/>
      <c r="IU143" s="25"/>
    </row>
    <row r="144" spans="1:255" s="95" customFormat="1" ht="15" x14ac:dyDescent="0.25">
      <c r="A144" s="48">
        <v>3</v>
      </c>
      <c r="B144" s="348" t="s">
        <v>173</v>
      </c>
      <c r="C144" s="348"/>
      <c r="D144" s="348"/>
      <c r="E144" s="348"/>
      <c r="F144" s="45">
        <v>20</v>
      </c>
      <c r="G144" s="334">
        <f>'Equipment List_Unadjusted'!G144*Indexes!E7</f>
        <v>246.12979290547466</v>
      </c>
      <c r="H144" s="334">
        <f>'Equipment List_Unadjusted'!H144*Indexes!E7</f>
        <v>300.82530244002459</v>
      </c>
      <c r="I144" s="33">
        <v>1995</v>
      </c>
      <c r="J144" s="334">
        <f>'Equipment List_Unadjusted'!J144*Indexes!E7</f>
        <v>12.306489645273732</v>
      </c>
      <c r="K144" s="334">
        <f>'Equipment List_Unadjusted'!K144*Indexes!E7</f>
        <v>15.04126512200123</v>
      </c>
      <c r="L144" s="33">
        <v>1995</v>
      </c>
      <c r="M144" s="14" t="s">
        <v>149</v>
      </c>
      <c r="N144" s="275"/>
      <c r="O144" s="275"/>
      <c r="P144" s="275"/>
      <c r="Q144" s="27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c r="CA144" s="25"/>
      <c r="CB144" s="25"/>
      <c r="CC144" s="25"/>
      <c r="CD144" s="25"/>
      <c r="CE144" s="25"/>
      <c r="CF144" s="25"/>
      <c r="CG144" s="25"/>
      <c r="CH144" s="25"/>
      <c r="CI144" s="25"/>
      <c r="CJ144" s="25"/>
      <c r="CK144" s="25"/>
      <c r="CL144" s="25"/>
      <c r="CM144" s="25"/>
      <c r="CN144" s="25"/>
      <c r="CO144" s="25"/>
      <c r="CP144" s="25"/>
      <c r="CQ144" s="25"/>
      <c r="CR144" s="25"/>
      <c r="CS144" s="25"/>
      <c r="CT144" s="25"/>
      <c r="CU144" s="25"/>
      <c r="CV144" s="25"/>
      <c r="CW144" s="25"/>
      <c r="CX144" s="25"/>
      <c r="CY144" s="25"/>
      <c r="CZ144" s="25"/>
      <c r="DA144" s="25"/>
      <c r="DB144" s="25"/>
      <c r="DC144" s="25"/>
      <c r="DD144" s="25"/>
      <c r="DE144" s="25"/>
      <c r="DF144" s="25"/>
      <c r="DG144" s="25"/>
      <c r="DH144" s="25"/>
      <c r="DI144" s="25"/>
      <c r="DJ144" s="25"/>
      <c r="DK144" s="25"/>
      <c r="DL144" s="25"/>
      <c r="DM144" s="25"/>
      <c r="DN144" s="25"/>
      <c r="DO144" s="25"/>
      <c r="DP144" s="25"/>
      <c r="DQ144" s="25"/>
      <c r="DR144" s="25"/>
      <c r="DS144" s="25"/>
      <c r="DT144" s="25"/>
      <c r="DU144" s="25"/>
      <c r="DV144" s="25"/>
      <c r="DW144" s="25"/>
      <c r="DX144" s="25"/>
      <c r="DY144" s="25"/>
      <c r="DZ144" s="25"/>
      <c r="EA144" s="25"/>
      <c r="EB144" s="25"/>
      <c r="EC144" s="25"/>
      <c r="ED144" s="25"/>
      <c r="EE144" s="25"/>
      <c r="EF144" s="25"/>
      <c r="EG144" s="25"/>
      <c r="EH144" s="25"/>
      <c r="EI144" s="25"/>
      <c r="EJ144" s="25"/>
      <c r="EK144" s="25"/>
      <c r="EL144" s="25"/>
      <c r="EM144" s="25"/>
      <c r="EN144" s="25"/>
      <c r="EO144" s="25"/>
      <c r="EP144" s="25"/>
      <c r="EQ144" s="25"/>
      <c r="ER144" s="25"/>
      <c r="ES144" s="25"/>
      <c r="ET144" s="25"/>
      <c r="EU144" s="25"/>
      <c r="EV144" s="25"/>
      <c r="EW144" s="25"/>
      <c r="EX144" s="25"/>
      <c r="EY144" s="25"/>
      <c r="EZ144" s="25"/>
      <c r="FA144" s="25"/>
      <c r="FB144" s="25"/>
      <c r="FC144" s="25"/>
      <c r="FD144" s="25"/>
      <c r="FE144" s="25"/>
      <c r="FF144" s="25"/>
      <c r="FG144" s="25"/>
      <c r="FH144" s="25"/>
      <c r="FI144" s="25"/>
      <c r="FJ144" s="25"/>
      <c r="FK144" s="25"/>
      <c r="FL144" s="25"/>
      <c r="FM144" s="25"/>
      <c r="FN144" s="25"/>
      <c r="FO144" s="25"/>
      <c r="FP144" s="25"/>
      <c r="FQ144" s="25"/>
      <c r="FR144" s="25"/>
      <c r="FS144" s="25"/>
      <c r="FT144" s="25"/>
      <c r="FU144" s="25"/>
      <c r="FV144" s="25"/>
      <c r="FW144" s="25"/>
      <c r="FX144" s="25"/>
      <c r="FY144" s="25"/>
      <c r="FZ144" s="25"/>
      <c r="GA144" s="25"/>
      <c r="GB144" s="25"/>
      <c r="GC144" s="25"/>
      <c r="GD144" s="25"/>
      <c r="GE144" s="25"/>
      <c r="GF144" s="25"/>
      <c r="GG144" s="25"/>
      <c r="GH144" s="25"/>
      <c r="GI144" s="25"/>
      <c r="GJ144" s="25"/>
      <c r="GK144" s="25"/>
      <c r="GL144" s="25"/>
      <c r="GM144" s="25"/>
      <c r="GN144" s="25"/>
      <c r="GO144" s="25"/>
      <c r="GP144" s="25"/>
      <c r="GQ144" s="25"/>
      <c r="GR144" s="25"/>
      <c r="GS144" s="25"/>
      <c r="GT144" s="25"/>
      <c r="GU144" s="25"/>
      <c r="GV144" s="25"/>
      <c r="GW144" s="25"/>
      <c r="GX144" s="25"/>
      <c r="GY144" s="25"/>
      <c r="GZ144" s="25"/>
      <c r="HA144" s="25"/>
      <c r="HB144" s="25"/>
      <c r="HC144" s="25"/>
      <c r="HD144" s="25"/>
      <c r="HE144" s="25"/>
      <c r="HF144" s="25"/>
      <c r="HG144" s="25"/>
      <c r="HH144" s="25"/>
      <c r="HI144" s="25"/>
      <c r="HJ144" s="25"/>
      <c r="HK144" s="25"/>
      <c r="HL144" s="25"/>
      <c r="HM144" s="25"/>
      <c r="HN144" s="25"/>
      <c r="HO144" s="25"/>
      <c r="HP144" s="25"/>
      <c r="HQ144" s="25"/>
      <c r="HR144" s="25"/>
      <c r="HS144" s="25"/>
      <c r="HT144" s="25"/>
      <c r="HU144" s="25"/>
      <c r="HV144" s="25"/>
      <c r="HW144" s="25"/>
      <c r="HX144" s="25"/>
      <c r="HY144" s="25"/>
      <c r="HZ144" s="25"/>
      <c r="IA144" s="25"/>
      <c r="IB144" s="25"/>
      <c r="IC144" s="25"/>
      <c r="ID144" s="25"/>
      <c r="IE144" s="25"/>
      <c r="IF144" s="25"/>
      <c r="IG144" s="25"/>
      <c r="IH144" s="25"/>
      <c r="II144" s="25"/>
      <c r="IJ144" s="25"/>
      <c r="IK144" s="25"/>
      <c r="IL144" s="25"/>
      <c r="IM144" s="25"/>
      <c r="IN144" s="25"/>
      <c r="IO144" s="25"/>
      <c r="IP144" s="25"/>
      <c r="IQ144" s="25"/>
      <c r="IR144" s="25"/>
      <c r="IS144" s="25"/>
      <c r="IT144" s="25"/>
      <c r="IU144" s="25"/>
    </row>
    <row r="145" spans="1:255" s="95" customFormat="1" ht="28.5" x14ac:dyDescent="0.25">
      <c r="A145" s="47">
        <v>6</v>
      </c>
      <c r="B145" s="348" t="s">
        <v>174</v>
      </c>
      <c r="C145" s="348"/>
      <c r="D145" s="348"/>
      <c r="E145" s="348"/>
      <c r="F145" s="45" t="s">
        <v>373</v>
      </c>
      <c r="G145" s="334"/>
      <c r="H145" s="334"/>
      <c r="I145" s="33"/>
      <c r="J145" s="334">
        <f>'Equipment List_Unadjusted'!J145*Indexes!M10</f>
        <v>369.54466104160599</v>
      </c>
      <c r="K145" s="334">
        <f>'Equipment List_Unadjusted'!K145*Indexes!M10</f>
        <v>451.66569682862956</v>
      </c>
      <c r="L145" s="33">
        <v>2001</v>
      </c>
      <c r="M145" s="14" t="s">
        <v>570</v>
      </c>
      <c r="N145" s="275"/>
      <c r="O145" s="275"/>
      <c r="P145" s="275"/>
      <c r="Q145" s="27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c r="CA145" s="25"/>
      <c r="CB145" s="25"/>
      <c r="CC145" s="25"/>
      <c r="CD145" s="25"/>
      <c r="CE145" s="25"/>
      <c r="CF145" s="25"/>
      <c r="CG145" s="25"/>
      <c r="CH145" s="25"/>
      <c r="CI145" s="25"/>
      <c r="CJ145" s="25"/>
      <c r="CK145" s="25"/>
      <c r="CL145" s="25"/>
      <c r="CM145" s="25"/>
      <c r="CN145" s="25"/>
      <c r="CO145" s="25"/>
      <c r="CP145" s="25"/>
      <c r="CQ145" s="25"/>
      <c r="CR145" s="25"/>
      <c r="CS145" s="25"/>
      <c r="CT145" s="25"/>
      <c r="CU145" s="25"/>
      <c r="CV145" s="25"/>
      <c r="CW145" s="25"/>
      <c r="CX145" s="25"/>
      <c r="CY145" s="25"/>
      <c r="CZ145" s="25"/>
      <c r="DA145" s="25"/>
      <c r="DB145" s="25"/>
      <c r="DC145" s="25"/>
      <c r="DD145" s="25"/>
      <c r="DE145" s="25"/>
      <c r="DF145" s="25"/>
      <c r="DG145" s="25"/>
      <c r="DH145" s="25"/>
      <c r="DI145" s="25"/>
      <c r="DJ145" s="25"/>
      <c r="DK145" s="25"/>
      <c r="DL145" s="25"/>
      <c r="DM145" s="25"/>
      <c r="DN145" s="25"/>
      <c r="DO145" s="25"/>
      <c r="DP145" s="25"/>
      <c r="DQ145" s="25"/>
      <c r="DR145" s="25"/>
      <c r="DS145" s="25"/>
      <c r="DT145" s="25"/>
      <c r="DU145" s="25"/>
      <c r="DV145" s="25"/>
      <c r="DW145" s="25"/>
      <c r="DX145" s="25"/>
      <c r="DY145" s="25"/>
      <c r="DZ145" s="25"/>
      <c r="EA145" s="25"/>
      <c r="EB145" s="25"/>
      <c r="EC145" s="25"/>
      <c r="ED145" s="25"/>
      <c r="EE145" s="25"/>
      <c r="EF145" s="25"/>
      <c r="EG145" s="25"/>
      <c r="EH145" s="25"/>
      <c r="EI145" s="25"/>
      <c r="EJ145" s="25"/>
      <c r="EK145" s="25"/>
      <c r="EL145" s="25"/>
      <c r="EM145" s="25"/>
      <c r="EN145" s="25"/>
      <c r="EO145" s="25"/>
      <c r="EP145" s="25"/>
      <c r="EQ145" s="25"/>
      <c r="ER145" s="25"/>
      <c r="ES145" s="25"/>
      <c r="ET145" s="25"/>
      <c r="EU145" s="25"/>
      <c r="EV145" s="25"/>
      <c r="EW145" s="25"/>
      <c r="EX145" s="25"/>
      <c r="EY145" s="25"/>
      <c r="EZ145" s="25"/>
      <c r="FA145" s="25"/>
      <c r="FB145" s="25"/>
      <c r="FC145" s="25"/>
      <c r="FD145" s="25"/>
      <c r="FE145" s="25"/>
      <c r="FF145" s="25"/>
      <c r="FG145" s="25"/>
      <c r="FH145" s="25"/>
      <c r="FI145" s="25"/>
      <c r="FJ145" s="25"/>
      <c r="FK145" s="25"/>
      <c r="FL145" s="25"/>
      <c r="FM145" s="25"/>
      <c r="FN145" s="25"/>
      <c r="FO145" s="25"/>
      <c r="FP145" s="25"/>
      <c r="FQ145" s="25"/>
      <c r="FR145" s="25"/>
      <c r="FS145" s="25"/>
      <c r="FT145" s="25"/>
      <c r="FU145" s="25"/>
      <c r="FV145" s="25"/>
      <c r="FW145" s="25"/>
      <c r="FX145" s="25"/>
      <c r="FY145" s="25"/>
      <c r="FZ145" s="25"/>
      <c r="GA145" s="25"/>
      <c r="GB145" s="25"/>
      <c r="GC145" s="25"/>
      <c r="GD145" s="25"/>
      <c r="GE145" s="25"/>
      <c r="GF145" s="25"/>
      <c r="GG145" s="25"/>
      <c r="GH145" s="25"/>
      <c r="GI145" s="25"/>
      <c r="GJ145" s="25"/>
      <c r="GK145" s="25"/>
      <c r="GL145" s="25"/>
      <c r="GM145" s="25"/>
      <c r="GN145" s="25"/>
      <c r="GO145" s="25"/>
      <c r="GP145" s="25"/>
      <c r="GQ145" s="25"/>
      <c r="GR145" s="25"/>
      <c r="GS145" s="25"/>
      <c r="GT145" s="25"/>
      <c r="GU145" s="25"/>
      <c r="GV145" s="25"/>
      <c r="GW145" s="25"/>
      <c r="GX145" s="25"/>
      <c r="GY145" s="25"/>
      <c r="GZ145" s="25"/>
      <c r="HA145" s="25"/>
      <c r="HB145" s="25"/>
      <c r="HC145" s="25"/>
      <c r="HD145" s="25"/>
      <c r="HE145" s="25"/>
      <c r="HF145" s="25"/>
      <c r="HG145" s="25"/>
      <c r="HH145" s="25"/>
      <c r="HI145" s="25"/>
      <c r="HJ145" s="25"/>
      <c r="HK145" s="25"/>
      <c r="HL145" s="25"/>
      <c r="HM145" s="25"/>
      <c r="HN145" s="25"/>
      <c r="HO145" s="25"/>
      <c r="HP145" s="25"/>
      <c r="HQ145" s="25"/>
      <c r="HR145" s="25"/>
      <c r="HS145" s="25"/>
      <c r="HT145" s="25"/>
      <c r="HU145" s="25"/>
      <c r="HV145" s="25"/>
      <c r="HW145" s="25"/>
      <c r="HX145" s="25"/>
      <c r="HY145" s="25"/>
      <c r="HZ145" s="25"/>
      <c r="IA145" s="25"/>
      <c r="IB145" s="25"/>
      <c r="IC145" s="25"/>
      <c r="ID145" s="25"/>
      <c r="IE145" s="25"/>
      <c r="IF145" s="25"/>
      <c r="IG145" s="25"/>
      <c r="IH145" s="25"/>
      <c r="II145" s="25"/>
      <c r="IJ145" s="25"/>
      <c r="IK145" s="25"/>
      <c r="IL145" s="25"/>
      <c r="IM145" s="25"/>
      <c r="IN145" s="25"/>
      <c r="IO145" s="25"/>
      <c r="IP145" s="25"/>
      <c r="IQ145" s="25"/>
      <c r="IR145" s="25"/>
      <c r="IS145" s="25"/>
      <c r="IT145" s="25"/>
      <c r="IU145" s="25"/>
    </row>
    <row r="146" spans="1:255" s="95" customFormat="1" ht="15" x14ac:dyDescent="0.25">
      <c r="A146" s="47">
        <v>6</v>
      </c>
      <c r="B146" s="348" t="s">
        <v>175</v>
      </c>
      <c r="C146" s="348"/>
      <c r="D146" s="348"/>
      <c r="E146" s="348"/>
      <c r="F146" s="45" t="s">
        <v>373</v>
      </c>
      <c r="G146" s="334"/>
      <c r="H146" s="334"/>
      <c r="I146" s="33"/>
      <c r="J146" s="334">
        <f>'Equipment List_Unadjusted'!J146*Indexes!M10</f>
        <v>1034.7250509164967</v>
      </c>
      <c r="K146" s="334">
        <f>'Equipment List_Unadjusted'!K146*Indexes!M10</f>
        <v>1264.6639511201627</v>
      </c>
      <c r="L146" s="33">
        <v>2001</v>
      </c>
      <c r="M146" s="14" t="s">
        <v>573</v>
      </c>
      <c r="N146" s="275"/>
      <c r="O146" s="275"/>
      <c r="P146" s="275"/>
      <c r="Q146" s="27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c r="CA146" s="25"/>
      <c r="CB146" s="25"/>
      <c r="CC146" s="25"/>
      <c r="CD146" s="25"/>
      <c r="CE146" s="25"/>
      <c r="CF146" s="25"/>
      <c r="CG146" s="25"/>
      <c r="CH146" s="25"/>
      <c r="CI146" s="25"/>
      <c r="CJ146" s="25"/>
      <c r="CK146" s="25"/>
      <c r="CL146" s="25"/>
      <c r="CM146" s="25"/>
      <c r="CN146" s="25"/>
      <c r="CO146" s="25"/>
      <c r="CP146" s="25"/>
      <c r="CQ146" s="25"/>
      <c r="CR146" s="25"/>
      <c r="CS146" s="25"/>
      <c r="CT146" s="25"/>
      <c r="CU146" s="25"/>
      <c r="CV146" s="25"/>
      <c r="CW146" s="25"/>
      <c r="CX146" s="25"/>
      <c r="CY146" s="25"/>
      <c r="CZ146" s="25"/>
      <c r="DA146" s="25"/>
      <c r="DB146" s="25"/>
      <c r="DC146" s="25"/>
      <c r="DD146" s="25"/>
      <c r="DE146" s="25"/>
      <c r="DF146" s="25"/>
      <c r="DG146" s="25"/>
      <c r="DH146" s="25"/>
      <c r="DI146" s="25"/>
      <c r="DJ146" s="25"/>
      <c r="DK146" s="25"/>
      <c r="DL146" s="25"/>
      <c r="DM146" s="25"/>
      <c r="DN146" s="25"/>
      <c r="DO146" s="25"/>
      <c r="DP146" s="25"/>
      <c r="DQ146" s="25"/>
      <c r="DR146" s="25"/>
      <c r="DS146" s="25"/>
      <c r="DT146" s="25"/>
      <c r="DU146" s="25"/>
      <c r="DV146" s="25"/>
      <c r="DW146" s="25"/>
      <c r="DX146" s="25"/>
      <c r="DY146" s="25"/>
      <c r="DZ146" s="25"/>
      <c r="EA146" s="25"/>
      <c r="EB146" s="25"/>
      <c r="EC146" s="25"/>
      <c r="ED146" s="25"/>
      <c r="EE146" s="25"/>
      <c r="EF146" s="25"/>
      <c r="EG146" s="25"/>
      <c r="EH146" s="25"/>
      <c r="EI146" s="25"/>
      <c r="EJ146" s="25"/>
      <c r="EK146" s="25"/>
      <c r="EL146" s="25"/>
      <c r="EM146" s="25"/>
      <c r="EN146" s="25"/>
      <c r="EO146" s="25"/>
      <c r="EP146" s="25"/>
      <c r="EQ146" s="25"/>
      <c r="ER146" s="25"/>
      <c r="ES146" s="25"/>
      <c r="ET146" s="25"/>
      <c r="EU146" s="25"/>
      <c r="EV146" s="25"/>
      <c r="EW146" s="25"/>
      <c r="EX146" s="25"/>
      <c r="EY146" s="25"/>
      <c r="EZ146" s="25"/>
      <c r="FA146" s="25"/>
      <c r="FB146" s="25"/>
      <c r="FC146" s="25"/>
      <c r="FD146" s="25"/>
      <c r="FE146" s="25"/>
      <c r="FF146" s="25"/>
      <c r="FG146" s="25"/>
      <c r="FH146" s="25"/>
      <c r="FI146" s="25"/>
      <c r="FJ146" s="25"/>
      <c r="FK146" s="25"/>
      <c r="FL146" s="25"/>
      <c r="FM146" s="25"/>
      <c r="FN146" s="25"/>
      <c r="FO146" s="25"/>
      <c r="FP146" s="25"/>
      <c r="FQ146" s="25"/>
      <c r="FR146" s="25"/>
      <c r="FS146" s="25"/>
      <c r="FT146" s="25"/>
      <c r="FU146" s="25"/>
      <c r="FV146" s="25"/>
      <c r="FW146" s="25"/>
      <c r="FX146" s="25"/>
      <c r="FY146" s="25"/>
      <c r="FZ146" s="25"/>
      <c r="GA146" s="25"/>
      <c r="GB146" s="25"/>
      <c r="GC146" s="25"/>
      <c r="GD146" s="25"/>
      <c r="GE146" s="25"/>
      <c r="GF146" s="25"/>
      <c r="GG146" s="25"/>
      <c r="GH146" s="25"/>
      <c r="GI146" s="25"/>
      <c r="GJ146" s="25"/>
      <c r="GK146" s="25"/>
      <c r="GL146" s="25"/>
      <c r="GM146" s="25"/>
      <c r="GN146" s="25"/>
      <c r="GO146" s="25"/>
      <c r="GP146" s="25"/>
      <c r="GQ146" s="25"/>
      <c r="GR146" s="25"/>
      <c r="GS146" s="25"/>
      <c r="GT146" s="25"/>
      <c r="GU146" s="25"/>
      <c r="GV146" s="25"/>
      <c r="GW146" s="25"/>
      <c r="GX146" s="25"/>
      <c r="GY146" s="25"/>
      <c r="GZ146" s="25"/>
      <c r="HA146" s="25"/>
      <c r="HB146" s="25"/>
      <c r="HC146" s="25"/>
      <c r="HD146" s="25"/>
      <c r="HE146" s="25"/>
      <c r="HF146" s="25"/>
      <c r="HG146" s="25"/>
      <c r="HH146" s="25"/>
      <c r="HI146" s="25"/>
      <c r="HJ146" s="25"/>
      <c r="HK146" s="25"/>
      <c r="HL146" s="25"/>
      <c r="HM146" s="25"/>
      <c r="HN146" s="25"/>
      <c r="HO146" s="25"/>
      <c r="HP146" s="25"/>
      <c r="HQ146" s="25"/>
      <c r="HR146" s="25"/>
      <c r="HS146" s="25"/>
      <c r="HT146" s="25"/>
      <c r="HU146" s="25"/>
      <c r="HV146" s="25"/>
      <c r="HW146" s="25"/>
      <c r="HX146" s="25"/>
      <c r="HY146" s="25"/>
      <c r="HZ146" s="25"/>
      <c r="IA146" s="25"/>
      <c r="IB146" s="25"/>
      <c r="IC146" s="25"/>
      <c r="ID146" s="25"/>
      <c r="IE146" s="25"/>
      <c r="IF146" s="25"/>
      <c r="IG146" s="25"/>
      <c r="IH146" s="25"/>
      <c r="II146" s="25"/>
      <c r="IJ146" s="25"/>
      <c r="IK146" s="25"/>
      <c r="IL146" s="25"/>
      <c r="IM146" s="25"/>
      <c r="IN146" s="25"/>
      <c r="IO146" s="25"/>
      <c r="IP146" s="25"/>
      <c r="IQ146" s="25"/>
      <c r="IR146" s="25"/>
      <c r="IS146" s="25"/>
      <c r="IT146" s="25"/>
      <c r="IU146" s="25"/>
    </row>
    <row r="147" spans="1:255" s="95" customFormat="1" ht="15" customHeight="1" x14ac:dyDescent="0.25">
      <c r="A147" s="47">
        <v>6</v>
      </c>
      <c r="B147" s="348" t="s">
        <v>177</v>
      </c>
      <c r="C147" s="377"/>
      <c r="D147" s="377"/>
      <c r="E147" s="377"/>
      <c r="F147" s="45" t="s">
        <v>373</v>
      </c>
      <c r="G147" s="334"/>
      <c r="H147" s="334"/>
      <c r="I147" s="33"/>
      <c r="J147" s="334">
        <f>'Equipment List_Unadjusted'!J147*Indexes!M10</f>
        <v>147.81786441664241</v>
      </c>
      <c r="K147" s="334">
        <f>'Equipment List_Unadjusted'!K147*Indexes!M10</f>
        <v>180.66627873145183</v>
      </c>
      <c r="L147" s="33">
        <v>2001</v>
      </c>
      <c r="M147" s="14" t="s">
        <v>574</v>
      </c>
      <c r="N147" s="275"/>
      <c r="O147" s="275"/>
      <c r="P147" s="275"/>
      <c r="Q147" s="27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5"/>
      <c r="DC147" s="25"/>
      <c r="DD147" s="25"/>
      <c r="DE147" s="25"/>
      <c r="DF147" s="25"/>
      <c r="DG147" s="25"/>
      <c r="DH147" s="25"/>
      <c r="DI147" s="25"/>
      <c r="DJ147" s="25"/>
      <c r="DK147" s="25"/>
      <c r="DL147" s="25"/>
      <c r="DM147" s="25"/>
      <c r="DN147" s="25"/>
      <c r="DO147" s="25"/>
      <c r="DP147" s="25"/>
      <c r="DQ147" s="25"/>
      <c r="DR147" s="25"/>
      <c r="DS147" s="25"/>
      <c r="DT147" s="25"/>
      <c r="DU147" s="25"/>
      <c r="DV147" s="25"/>
      <c r="DW147" s="25"/>
      <c r="DX147" s="25"/>
      <c r="DY147" s="25"/>
      <c r="DZ147" s="25"/>
      <c r="EA147" s="25"/>
      <c r="EB147" s="25"/>
      <c r="EC147" s="25"/>
      <c r="ED147" s="25"/>
      <c r="EE147" s="25"/>
      <c r="EF147" s="25"/>
      <c r="EG147" s="25"/>
      <c r="EH147" s="25"/>
      <c r="EI147" s="25"/>
      <c r="EJ147" s="25"/>
      <c r="EK147" s="25"/>
      <c r="EL147" s="25"/>
      <c r="EM147" s="25"/>
      <c r="EN147" s="25"/>
      <c r="EO147" s="25"/>
      <c r="EP147" s="25"/>
      <c r="EQ147" s="25"/>
      <c r="ER147" s="25"/>
      <c r="ES147" s="25"/>
      <c r="ET147" s="25"/>
      <c r="EU147" s="25"/>
      <c r="EV147" s="25"/>
      <c r="EW147" s="25"/>
      <c r="EX147" s="25"/>
      <c r="EY147" s="25"/>
      <c r="EZ147" s="25"/>
      <c r="FA147" s="25"/>
      <c r="FB147" s="25"/>
      <c r="FC147" s="25"/>
      <c r="FD147" s="25"/>
      <c r="FE147" s="25"/>
      <c r="FF147" s="25"/>
      <c r="FG147" s="25"/>
      <c r="FH147" s="25"/>
      <c r="FI147" s="25"/>
      <c r="FJ147" s="25"/>
      <c r="FK147" s="25"/>
      <c r="FL147" s="25"/>
      <c r="FM147" s="25"/>
      <c r="FN147" s="25"/>
      <c r="FO147" s="25"/>
      <c r="FP147" s="25"/>
      <c r="FQ147" s="25"/>
      <c r="FR147" s="25"/>
      <c r="FS147" s="25"/>
      <c r="FT147" s="25"/>
      <c r="FU147" s="25"/>
      <c r="FV147" s="25"/>
      <c r="FW147" s="25"/>
      <c r="FX147" s="25"/>
      <c r="FY147" s="25"/>
      <c r="FZ147" s="25"/>
      <c r="GA147" s="25"/>
      <c r="GB147" s="25"/>
      <c r="GC147" s="25"/>
      <c r="GD147" s="25"/>
      <c r="GE147" s="25"/>
      <c r="GF147" s="25"/>
      <c r="GG147" s="25"/>
      <c r="GH147" s="25"/>
      <c r="GI147" s="25"/>
      <c r="GJ147" s="25"/>
      <c r="GK147" s="25"/>
      <c r="GL147" s="25"/>
      <c r="GM147" s="25"/>
      <c r="GN147" s="25"/>
      <c r="GO147" s="25"/>
      <c r="GP147" s="25"/>
      <c r="GQ147" s="25"/>
      <c r="GR147" s="25"/>
      <c r="GS147" s="25"/>
      <c r="GT147" s="25"/>
      <c r="GU147" s="25"/>
      <c r="GV147" s="25"/>
      <c r="GW147" s="25"/>
      <c r="GX147" s="25"/>
      <c r="GY147" s="25"/>
      <c r="GZ147" s="25"/>
      <c r="HA147" s="25"/>
      <c r="HB147" s="25"/>
      <c r="HC147" s="25"/>
      <c r="HD147" s="25"/>
      <c r="HE147" s="25"/>
      <c r="HF147" s="25"/>
      <c r="HG147" s="25"/>
      <c r="HH147" s="25"/>
      <c r="HI147" s="25"/>
      <c r="HJ147" s="25"/>
      <c r="HK147" s="25"/>
      <c r="HL147" s="25"/>
      <c r="HM147" s="25"/>
      <c r="HN147" s="25"/>
      <c r="HO147" s="25"/>
      <c r="HP147" s="25"/>
      <c r="HQ147" s="25"/>
      <c r="HR147" s="25"/>
      <c r="HS147" s="25"/>
      <c r="HT147" s="25"/>
      <c r="HU147" s="25"/>
      <c r="HV147" s="25"/>
      <c r="HW147" s="25"/>
      <c r="HX147" s="25"/>
      <c r="HY147" s="25"/>
      <c r="HZ147" s="25"/>
      <c r="IA147" s="25"/>
      <c r="IB147" s="25"/>
      <c r="IC147" s="25"/>
      <c r="ID147" s="25"/>
      <c r="IE147" s="25"/>
      <c r="IF147" s="25"/>
      <c r="IG147" s="25"/>
      <c r="IH147" s="25"/>
      <c r="II147" s="25"/>
      <c r="IJ147" s="25"/>
      <c r="IK147" s="25"/>
      <c r="IL147" s="25"/>
      <c r="IM147" s="25"/>
      <c r="IN147" s="25"/>
      <c r="IO147" s="25"/>
      <c r="IP147" s="25"/>
      <c r="IQ147" s="25"/>
      <c r="IR147" s="25"/>
      <c r="IS147" s="25"/>
      <c r="IT147" s="25"/>
      <c r="IU147" s="25"/>
    </row>
    <row r="148" spans="1:255" s="95" customFormat="1" ht="15" x14ac:dyDescent="0.25">
      <c r="A148" s="48">
        <v>6</v>
      </c>
      <c r="B148" s="348" t="s">
        <v>179</v>
      </c>
      <c r="C148" s="348"/>
      <c r="D148" s="348"/>
      <c r="E148" s="348"/>
      <c r="F148" s="45" t="s">
        <v>373</v>
      </c>
      <c r="G148" s="334"/>
      <c r="H148" s="334"/>
      <c r="I148" s="33"/>
      <c r="J148" s="334">
        <f>'Equipment List_Unadjusted'!J148*Indexes!M10</f>
        <v>147.81786441664241</v>
      </c>
      <c r="K148" s="334">
        <f>'Equipment List_Unadjusted'!K148*Indexes!M10</f>
        <v>180.66627873145183</v>
      </c>
      <c r="L148" s="33">
        <v>2001</v>
      </c>
      <c r="M148" s="14" t="s">
        <v>571</v>
      </c>
      <c r="N148" s="275"/>
      <c r="O148" s="275"/>
      <c r="P148" s="275"/>
      <c r="Q148" s="27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c r="CA148" s="25"/>
      <c r="CB148" s="25"/>
      <c r="CC148" s="25"/>
      <c r="CD148" s="25"/>
      <c r="CE148" s="25"/>
      <c r="CF148" s="25"/>
      <c r="CG148" s="25"/>
      <c r="CH148" s="25"/>
      <c r="CI148" s="25"/>
      <c r="CJ148" s="25"/>
      <c r="CK148" s="25"/>
      <c r="CL148" s="25"/>
      <c r="CM148" s="25"/>
      <c r="CN148" s="25"/>
      <c r="CO148" s="25"/>
      <c r="CP148" s="25"/>
      <c r="CQ148" s="25"/>
      <c r="CR148" s="25"/>
      <c r="CS148" s="25"/>
      <c r="CT148" s="25"/>
      <c r="CU148" s="25"/>
      <c r="CV148" s="25"/>
      <c r="CW148" s="25"/>
      <c r="CX148" s="25"/>
      <c r="CY148" s="25"/>
      <c r="CZ148" s="25"/>
      <c r="DA148" s="25"/>
      <c r="DB148" s="25"/>
      <c r="DC148" s="25"/>
      <c r="DD148" s="25"/>
      <c r="DE148" s="25"/>
      <c r="DF148" s="25"/>
      <c r="DG148" s="25"/>
      <c r="DH148" s="25"/>
      <c r="DI148" s="25"/>
      <c r="DJ148" s="25"/>
      <c r="DK148" s="25"/>
      <c r="DL148" s="25"/>
      <c r="DM148" s="25"/>
      <c r="DN148" s="25"/>
      <c r="DO148" s="25"/>
      <c r="DP148" s="25"/>
      <c r="DQ148" s="25"/>
      <c r="DR148" s="25"/>
      <c r="DS148" s="25"/>
      <c r="DT148" s="25"/>
      <c r="DU148" s="25"/>
      <c r="DV148" s="25"/>
      <c r="DW148" s="25"/>
      <c r="DX148" s="25"/>
      <c r="DY148" s="25"/>
      <c r="DZ148" s="25"/>
      <c r="EA148" s="25"/>
      <c r="EB148" s="25"/>
      <c r="EC148" s="25"/>
      <c r="ED148" s="25"/>
      <c r="EE148" s="25"/>
      <c r="EF148" s="25"/>
      <c r="EG148" s="25"/>
      <c r="EH148" s="25"/>
      <c r="EI148" s="25"/>
      <c r="EJ148" s="25"/>
      <c r="EK148" s="25"/>
      <c r="EL148" s="25"/>
      <c r="EM148" s="25"/>
      <c r="EN148" s="25"/>
      <c r="EO148" s="25"/>
      <c r="EP148" s="25"/>
      <c r="EQ148" s="25"/>
      <c r="ER148" s="25"/>
      <c r="ES148" s="25"/>
      <c r="ET148" s="25"/>
      <c r="EU148" s="25"/>
      <c r="EV148" s="25"/>
      <c r="EW148" s="25"/>
      <c r="EX148" s="25"/>
      <c r="EY148" s="25"/>
      <c r="EZ148" s="25"/>
      <c r="FA148" s="25"/>
      <c r="FB148" s="25"/>
      <c r="FC148" s="25"/>
      <c r="FD148" s="25"/>
      <c r="FE148" s="25"/>
      <c r="FF148" s="25"/>
      <c r="FG148" s="25"/>
      <c r="FH148" s="25"/>
      <c r="FI148" s="25"/>
      <c r="FJ148" s="25"/>
      <c r="FK148" s="25"/>
      <c r="FL148" s="25"/>
      <c r="FM148" s="25"/>
      <c r="FN148" s="25"/>
      <c r="FO148" s="25"/>
      <c r="FP148" s="25"/>
      <c r="FQ148" s="25"/>
      <c r="FR148" s="25"/>
      <c r="FS148" s="25"/>
      <c r="FT148" s="25"/>
      <c r="FU148" s="25"/>
      <c r="FV148" s="25"/>
      <c r="FW148" s="25"/>
      <c r="FX148" s="25"/>
      <c r="FY148" s="25"/>
      <c r="FZ148" s="25"/>
      <c r="GA148" s="25"/>
      <c r="GB148" s="25"/>
      <c r="GC148" s="25"/>
      <c r="GD148" s="25"/>
      <c r="GE148" s="25"/>
      <c r="GF148" s="25"/>
      <c r="GG148" s="25"/>
      <c r="GH148" s="25"/>
      <c r="GI148" s="25"/>
      <c r="GJ148" s="25"/>
      <c r="GK148" s="25"/>
      <c r="GL148" s="25"/>
      <c r="GM148" s="25"/>
      <c r="GN148" s="25"/>
      <c r="GO148" s="25"/>
      <c r="GP148" s="25"/>
      <c r="GQ148" s="25"/>
      <c r="GR148" s="25"/>
      <c r="GS148" s="25"/>
      <c r="GT148" s="25"/>
      <c r="GU148" s="25"/>
      <c r="GV148" s="25"/>
      <c r="GW148" s="25"/>
      <c r="GX148" s="25"/>
      <c r="GY148" s="25"/>
      <c r="GZ148" s="25"/>
      <c r="HA148" s="25"/>
      <c r="HB148" s="25"/>
      <c r="HC148" s="25"/>
      <c r="HD148" s="25"/>
      <c r="HE148" s="25"/>
      <c r="HF148" s="25"/>
      <c r="HG148" s="25"/>
      <c r="HH148" s="25"/>
      <c r="HI148" s="25"/>
      <c r="HJ148" s="25"/>
      <c r="HK148" s="25"/>
      <c r="HL148" s="25"/>
      <c r="HM148" s="25"/>
      <c r="HN148" s="25"/>
      <c r="HO148" s="25"/>
      <c r="HP148" s="25"/>
      <c r="HQ148" s="25"/>
      <c r="HR148" s="25"/>
      <c r="HS148" s="25"/>
      <c r="HT148" s="25"/>
      <c r="HU148" s="25"/>
      <c r="HV148" s="25"/>
      <c r="HW148" s="25"/>
      <c r="HX148" s="25"/>
      <c r="HY148" s="25"/>
      <c r="HZ148" s="25"/>
      <c r="IA148" s="25"/>
      <c r="IB148" s="25"/>
      <c r="IC148" s="25"/>
      <c r="ID148" s="25"/>
      <c r="IE148" s="25"/>
      <c r="IF148" s="25"/>
      <c r="IG148" s="25"/>
      <c r="IH148" s="25"/>
      <c r="II148" s="25"/>
      <c r="IJ148" s="25"/>
      <c r="IK148" s="25"/>
      <c r="IL148" s="25"/>
      <c r="IM148" s="25"/>
      <c r="IN148" s="25"/>
      <c r="IO148" s="25"/>
      <c r="IP148" s="25"/>
      <c r="IQ148" s="25"/>
      <c r="IR148" s="25"/>
      <c r="IS148" s="25"/>
      <c r="IT148" s="25"/>
      <c r="IU148" s="25"/>
    </row>
    <row r="149" spans="1:255" s="95" customFormat="1" ht="28.5" x14ac:dyDescent="0.25">
      <c r="A149" s="47">
        <v>6</v>
      </c>
      <c r="B149" s="348" t="s">
        <v>180</v>
      </c>
      <c r="C149" s="348"/>
      <c r="D149" s="348"/>
      <c r="E149" s="348"/>
      <c r="F149" s="45" t="s">
        <v>373</v>
      </c>
      <c r="G149" s="334"/>
      <c r="H149" s="334"/>
      <c r="I149" s="33"/>
      <c r="J149" s="334">
        <f>'Equipment List_Unadjusted'!J149*Indexes!M10</f>
        <v>73.908932208321204</v>
      </c>
      <c r="K149" s="334">
        <f>'Equipment List_Unadjusted'!K149*Indexes!M10</f>
        <v>90.333139365725913</v>
      </c>
      <c r="L149" s="33">
        <v>2001</v>
      </c>
      <c r="M149" s="14" t="s">
        <v>576</v>
      </c>
      <c r="N149" s="275"/>
      <c r="O149" s="275"/>
      <c r="P149" s="275"/>
      <c r="Q149" s="27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c r="CA149" s="25"/>
      <c r="CB149" s="25"/>
      <c r="CC149" s="25"/>
      <c r="CD149" s="25"/>
      <c r="CE149" s="25"/>
      <c r="CF149" s="25"/>
      <c r="CG149" s="25"/>
      <c r="CH149" s="25"/>
      <c r="CI149" s="25"/>
      <c r="CJ149" s="25"/>
      <c r="CK149" s="25"/>
      <c r="CL149" s="25"/>
      <c r="CM149" s="25"/>
      <c r="CN149" s="25"/>
      <c r="CO149" s="25"/>
      <c r="CP149" s="25"/>
      <c r="CQ149" s="25"/>
      <c r="CR149" s="25"/>
      <c r="CS149" s="25"/>
      <c r="CT149" s="25"/>
      <c r="CU149" s="25"/>
      <c r="CV149" s="25"/>
      <c r="CW149" s="25"/>
      <c r="CX149" s="25"/>
      <c r="CY149" s="25"/>
      <c r="CZ149" s="25"/>
      <c r="DA149" s="25"/>
      <c r="DB149" s="25"/>
      <c r="DC149" s="25"/>
      <c r="DD149" s="25"/>
      <c r="DE149" s="25"/>
      <c r="DF149" s="25"/>
      <c r="DG149" s="25"/>
      <c r="DH149" s="25"/>
      <c r="DI149" s="25"/>
      <c r="DJ149" s="25"/>
      <c r="DK149" s="25"/>
      <c r="DL149" s="25"/>
      <c r="DM149" s="25"/>
      <c r="DN149" s="25"/>
      <c r="DO149" s="25"/>
      <c r="DP149" s="25"/>
      <c r="DQ149" s="25"/>
      <c r="DR149" s="25"/>
      <c r="DS149" s="25"/>
      <c r="DT149" s="25"/>
      <c r="DU149" s="25"/>
      <c r="DV149" s="25"/>
      <c r="DW149" s="25"/>
      <c r="DX149" s="25"/>
      <c r="DY149" s="25"/>
      <c r="DZ149" s="25"/>
      <c r="EA149" s="25"/>
      <c r="EB149" s="25"/>
      <c r="EC149" s="25"/>
      <c r="ED149" s="25"/>
      <c r="EE149" s="25"/>
      <c r="EF149" s="25"/>
      <c r="EG149" s="25"/>
      <c r="EH149" s="25"/>
      <c r="EI149" s="25"/>
      <c r="EJ149" s="25"/>
      <c r="EK149" s="25"/>
      <c r="EL149" s="25"/>
      <c r="EM149" s="25"/>
      <c r="EN149" s="25"/>
      <c r="EO149" s="25"/>
      <c r="EP149" s="25"/>
      <c r="EQ149" s="25"/>
      <c r="ER149" s="25"/>
      <c r="ES149" s="25"/>
      <c r="ET149" s="25"/>
      <c r="EU149" s="25"/>
      <c r="EV149" s="25"/>
      <c r="EW149" s="25"/>
      <c r="EX149" s="25"/>
      <c r="EY149" s="25"/>
      <c r="EZ149" s="25"/>
      <c r="FA149" s="25"/>
      <c r="FB149" s="25"/>
      <c r="FC149" s="25"/>
      <c r="FD149" s="25"/>
      <c r="FE149" s="25"/>
      <c r="FF149" s="25"/>
      <c r="FG149" s="25"/>
      <c r="FH149" s="25"/>
      <c r="FI149" s="25"/>
      <c r="FJ149" s="25"/>
      <c r="FK149" s="25"/>
      <c r="FL149" s="25"/>
      <c r="FM149" s="25"/>
      <c r="FN149" s="25"/>
      <c r="FO149" s="25"/>
      <c r="FP149" s="25"/>
      <c r="FQ149" s="25"/>
      <c r="FR149" s="25"/>
      <c r="FS149" s="25"/>
      <c r="FT149" s="25"/>
      <c r="FU149" s="25"/>
      <c r="FV149" s="25"/>
      <c r="FW149" s="25"/>
      <c r="FX149" s="25"/>
      <c r="FY149" s="25"/>
      <c r="FZ149" s="25"/>
      <c r="GA149" s="25"/>
      <c r="GB149" s="25"/>
      <c r="GC149" s="25"/>
      <c r="GD149" s="25"/>
      <c r="GE149" s="25"/>
      <c r="GF149" s="25"/>
      <c r="GG149" s="25"/>
      <c r="GH149" s="25"/>
      <c r="GI149" s="25"/>
      <c r="GJ149" s="25"/>
      <c r="GK149" s="25"/>
      <c r="GL149" s="25"/>
      <c r="GM149" s="25"/>
      <c r="GN149" s="25"/>
      <c r="GO149" s="25"/>
      <c r="GP149" s="25"/>
      <c r="GQ149" s="25"/>
      <c r="GR149" s="25"/>
      <c r="GS149" s="25"/>
      <c r="GT149" s="25"/>
      <c r="GU149" s="25"/>
      <c r="GV149" s="25"/>
      <c r="GW149" s="25"/>
      <c r="GX149" s="25"/>
      <c r="GY149" s="25"/>
      <c r="GZ149" s="25"/>
      <c r="HA149" s="25"/>
      <c r="HB149" s="25"/>
      <c r="HC149" s="25"/>
      <c r="HD149" s="25"/>
      <c r="HE149" s="25"/>
      <c r="HF149" s="25"/>
      <c r="HG149" s="25"/>
      <c r="HH149" s="25"/>
      <c r="HI149" s="25"/>
      <c r="HJ149" s="25"/>
      <c r="HK149" s="25"/>
      <c r="HL149" s="25"/>
      <c r="HM149" s="25"/>
      <c r="HN149" s="25"/>
      <c r="HO149" s="25"/>
      <c r="HP149" s="25"/>
      <c r="HQ149" s="25"/>
      <c r="HR149" s="25"/>
      <c r="HS149" s="25"/>
      <c r="HT149" s="25"/>
      <c r="HU149" s="25"/>
      <c r="HV149" s="25"/>
      <c r="HW149" s="25"/>
      <c r="HX149" s="25"/>
      <c r="HY149" s="25"/>
      <c r="HZ149" s="25"/>
      <c r="IA149" s="25"/>
      <c r="IB149" s="25"/>
      <c r="IC149" s="25"/>
      <c r="ID149" s="25"/>
      <c r="IE149" s="25"/>
      <c r="IF149" s="25"/>
      <c r="IG149" s="25"/>
      <c r="IH149" s="25"/>
      <c r="II149" s="25"/>
      <c r="IJ149" s="25"/>
      <c r="IK149" s="25"/>
      <c r="IL149" s="25"/>
      <c r="IM149" s="25"/>
      <c r="IN149" s="25"/>
      <c r="IO149" s="25"/>
      <c r="IP149" s="25"/>
      <c r="IQ149" s="25"/>
      <c r="IR149" s="25"/>
      <c r="IS149" s="25"/>
      <c r="IT149" s="25"/>
      <c r="IU149" s="25"/>
    </row>
    <row r="150" spans="1:255" s="95" customFormat="1" ht="15" x14ac:dyDescent="0.25">
      <c r="A150" s="47">
        <v>6</v>
      </c>
      <c r="B150" s="348" t="s">
        <v>181</v>
      </c>
      <c r="C150" s="348"/>
      <c r="D150" s="348"/>
      <c r="E150" s="348"/>
      <c r="F150" s="45" t="s">
        <v>373</v>
      </c>
      <c r="G150" s="334"/>
      <c r="H150" s="334"/>
      <c r="I150" s="33"/>
      <c r="J150" s="334">
        <f>'Equipment List_Unadjusted'!J150*Indexes!M10</f>
        <v>73.908932208321204</v>
      </c>
      <c r="K150" s="334">
        <f>'Equipment List_Unadjusted'!K150*Indexes!M10</f>
        <v>90.333139365725913</v>
      </c>
      <c r="L150" s="33">
        <v>2001</v>
      </c>
      <c r="M150" s="14" t="s">
        <v>577</v>
      </c>
      <c r="N150" s="275"/>
      <c r="O150" s="275"/>
      <c r="P150" s="275"/>
      <c r="Q150" s="27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c r="CA150" s="25"/>
      <c r="CB150" s="25"/>
      <c r="CC150" s="25"/>
      <c r="CD150" s="25"/>
      <c r="CE150" s="25"/>
      <c r="CF150" s="25"/>
      <c r="CG150" s="25"/>
      <c r="CH150" s="25"/>
      <c r="CI150" s="25"/>
      <c r="CJ150" s="25"/>
      <c r="CK150" s="25"/>
      <c r="CL150" s="25"/>
      <c r="CM150" s="25"/>
      <c r="CN150" s="25"/>
      <c r="CO150" s="25"/>
      <c r="CP150" s="25"/>
      <c r="CQ150" s="25"/>
      <c r="CR150" s="25"/>
      <c r="CS150" s="25"/>
      <c r="CT150" s="25"/>
      <c r="CU150" s="25"/>
      <c r="CV150" s="25"/>
      <c r="CW150" s="25"/>
      <c r="CX150" s="25"/>
      <c r="CY150" s="25"/>
      <c r="CZ150" s="25"/>
      <c r="DA150" s="25"/>
      <c r="DB150" s="25"/>
      <c r="DC150" s="25"/>
      <c r="DD150" s="25"/>
      <c r="DE150" s="25"/>
      <c r="DF150" s="25"/>
      <c r="DG150" s="25"/>
      <c r="DH150" s="25"/>
      <c r="DI150" s="25"/>
      <c r="DJ150" s="25"/>
      <c r="DK150" s="25"/>
      <c r="DL150" s="25"/>
      <c r="DM150" s="25"/>
      <c r="DN150" s="25"/>
      <c r="DO150" s="25"/>
      <c r="DP150" s="25"/>
      <c r="DQ150" s="25"/>
      <c r="DR150" s="25"/>
      <c r="DS150" s="25"/>
      <c r="DT150" s="25"/>
      <c r="DU150" s="25"/>
      <c r="DV150" s="25"/>
      <c r="DW150" s="25"/>
      <c r="DX150" s="25"/>
      <c r="DY150" s="25"/>
      <c r="DZ150" s="25"/>
      <c r="EA150" s="25"/>
      <c r="EB150" s="25"/>
      <c r="EC150" s="25"/>
      <c r="ED150" s="25"/>
      <c r="EE150" s="25"/>
      <c r="EF150" s="25"/>
      <c r="EG150" s="25"/>
      <c r="EH150" s="25"/>
      <c r="EI150" s="25"/>
      <c r="EJ150" s="25"/>
      <c r="EK150" s="25"/>
      <c r="EL150" s="25"/>
      <c r="EM150" s="25"/>
      <c r="EN150" s="25"/>
      <c r="EO150" s="25"/>
      <c r="EP150" s="25"/>
      <c r="EQ150" s="25"/>
      <c r="ER150" s="25"/>
      <c r="ES150" s="25"/>
      <c r="ET150" s="25"/>
      <c r="EU150" s="25"/>
      <c r="EV150" s="25"/>
      <c r="EW150" s="25"/>
      <c r="EX150" s="25"/>
      <c r="EY150" s="25"/>
      <c r="EZ150" s="25"/>
      <c r="FA150" s="25"/>
      <c r="FB150" s="25"/>
      <c r="FC150" s="25"/>
      <c r="FD150" s="25"/>
      <c r="FE150" s="25"/>
      <c r="FF150" s="25"/>
      <c r="FG150" s="25"/>
      <c r="FH150" s="25"/>
      <c r="FI150" s="25"/>
      <c r="FJ150" s="25"/>
      <c r="FK150" s="25"/>
      <c r="FL150" s="25"/>
      <c r="FM150" s="25"/>
      <c r="FN150" s="25"/>
      <c r="FO150" s="25"/>
      <c r="FP150" s="25"/>
      <c r="FQ150" s="25"/>
      <c r="FR150" s="25"/>
      <c r="FS150" s="25"/>
      <c r="FT150" s="25"/>
      <c r="FU150" s="25"/>
      <c r="FV150" s="25"/>
      <c r="FW150" s="25"/>
      <c r="FX150" s="25"/>
      <c r="FY150" s="25"/>
      <c r="FZ150" s="25"/>
      <c r="GA150" s="25"/>
      <c r="GB150" s="25"/>
      <c r="GC150" s="25"/>
      <c r="GD150" s="25"/>
      <c r="GE150" s="25"/>
      <c r="GF150" s="25"/>
      <c r="GG150" s="25"/>
      <c r="GH150" s="25"/>
      <c r="GI150" s="25"/>
      <c r="GJ150" s="25"/>
      <c r="GK150" s="25"/>
      <c r="GL150" s="25"/>
      <c r="GM150" s="25"/>
      <c r="GN150" s="25"/>
      <c r="GO150" s="25"/>
      <c r="GP150" s="25"/>
      <c r="GQ150" s="25"/>
      <c r="GR150" s="25"/>
      <c r="GS150" s="25"/>
      <c r="GT150" s="25"/>
      <c r="GU150" s="25"/>
      <c r="GV150" s="25"/>
      <c r="GW150" s="25"/>
      <c r="GX150" s="25"/>
      <c r="GY150" s="25"/>
      <c r="GZ150" s="25"/>
      <c r="HA150" s="25"/>
      <c r="HB150" s="25"/>
      <c r="HC150" s="25"/>
      <c r="HD150" s="25"/>
      <c r="HE150" s="25"/>
      <c r="HF150" s="25"/>
      <c r="HG150" s="25"/>
      <c r="HH150" s="25"/>
      <c r="HI150" s="25"/>
      <c r="HJ150" s="25"/>
      <c r="HK150" s="25"/>
      <c r="HL150" s="25"/>
      <c r="HM150" s="25"/>
      <c r="HN150" s="25"/>
      <c r="HO150" s="25"/>
      <c r="HP150" s="25"/>
      <c r="HQ150" s="25"/>
      <c r="HR150" s="25"/>
      <c r="HS150" s="25"/>
      <c r="HT150" s="25"/>
      <c r="HU150" s="25"/>
      <c r="HV150" s="25"/>
      <c r="HW150" s="25"/>
      <c r="HX150" s="25"/>
      <c r="HY150" s="25"/>
      <c r="HZ150" s="25"/>
      <c r="IA150" s="25"/>
      <c r="IB150" s="25"/>
      <c r="IC150" s="25"/>
      <c r="ID150" s="25"/>
      <c r="IE150" s="25"/>
      <c r="IF150" s="25"/>
      <c r="IG150" s="25"/>
      <c r="IH150" s="25"/>
      <c r="II150" s="25"/>
      <c r="IJ150" s="25"/>
      <c r="IK150" s="25"/>
      <c r="IL150" s="25"/>
      <c r="IM150" s="25"/>
      <c r="IN150" s="25"/>
      <c r="IO150" s="25"/>
      <c r="IP150" s="25"/>
      <c r="IQ150" s="25"/>
      <c r="IR150" s="25"/>
      <c r="IS150" s="25"/>
      <c r="IT150" s="25"/>
      <c r="IU150" s="25"/>
    </row>
    <row r="151" spans="1:255" s="95" customFormat="1" ht="28.5" x14ac:dyDescent="0.25">
      <c r="A151" s="47">
        <v>6</v>
      </c>
      <c r="B151" s="348" t="s">
        <v>182</v>
      </c>
      <c r="C151" s="348"/>
      <c r="D151" s="348"/>
      <c r="E151" s="348"/>
      <c r="F151" s="45" t="s">
        <v>373</v>
      </c>
      <c r="G151" s="334"/>
      <c r="H151" s="334"/>
      <c r="I151" s="33"/>
      <c r="J151" s="334">
        <f>'Equipment List_Unadjusted'!J151*Indexes!M10</f>
        <v>295.63572883328482</v>
      </c>
      <c r="K151" s="334">
        <f>'Equipment List_Unadjusted'!K151*Indexes!M10</f>
        <v>361.33255746290365</v>
      </c>
      <c r="L151" s="33">
        <v>2001</v>
      </c>
      <c r="M151" s="14" t="s">
        <v>572</v>
      </c>
      <c r="N151" s="275"/>
      <c r="O151" s="275"/>
      <c r="P151" s="275"/>
      <c r="Q151" s="27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c r="CA151" s="25"/>
      <c r="CB151" s="25"/>
      <c r="CC151" s="25"/>
      <c r="CD151" s="25"/>
      <c r="CE151" s="25"/>
      <c r="CF151" s="25"/>
      <c r="CG151" s="25"/>
      <c r="CH151" s="25"/>
      <c r="CI151" s="25"/>
      <c r="CJ151" s="25"/>
      <c r="CK151" s="25"/>
      <c r="CL151" s="25"/>
      <c r="CM151" s="25"/>
      <c r="CN151" s="25"/>
      <c r="CO151" s="25"/>
      <c r="CP151" s="25"/>
      <c r="CQ151" s="25"/>
      <c r="CR151" s="25"/>
      <c r="CS151" s="25"/>
      <c r="CT151" s="25"/>
      <c r="CU151" s="25"/>
      <c r="CV151" s="25"/>
      <c r="CW151" s="25"/>
      <c r="CX151" s="25"/>
      <c r="CY151" s="25"/>
      <c r="CZ151" s="25"/>
      <c r="DA151" s="25"/>
      <c r="DB151" s="25"/>
      <c r="DC151" s="25"/>
      <c r="DD151" s="25"/>
      <c r="DE151" s="25"/>
      <c r="DF151" s="25"/>
      <c r="DG151" s="25"/>
      <c r="DH151" s="25"/>
      <c r="DI151" s="25"/>
      <c r="DJ151" s="25"/>
      <c r="DK151" s="25"/>
      <c r="DL151" s="25"/>
      <c r="DM151" s="25"/>
      <c r="DN151" s="25"/>
      <c r="DO151" s="25"/>
      <c r="DP151" s="25"/>
      <c r="DQ151" s="25"/>
      <c r="DR151" s="25"/>
      <c r="DS151" s="25"/>
      <c r="DT151" s="25"/>
      <c r="DU151" s="25"/>
      <c r="DV151" s="25"/>
      <c r="DW151" s="25"/>
      <c r="DX151" s="25"/>
      <c r="DY151" s="25"/>
      <c r="DZ151" s="25"/>
      <c r="EA151" s="25"/>
      <c r="EB151" s="25"/>
      <c r="EC151" s="25"/>
      <c r="ED151" s="25"/>
      <c r="EE151" s="25"/>
      <c r="EF151" s="25"/>
      <c r="EG151" s="25"/>
      <c r="EH151" s="25"/>
      <c r="EI151" s="25"/>
      <c r="EJ151" s="25"/>
      <c r="EK151" s="25"/>
      <c r="EL151" s="25"/>
      <c r="EM151" s="25"/>
      <c r="EN151" s="25"/>
      <c r="EO151" s="25"/>
      <c r="EP151" s="25"/>
      <c r="EQ151" s="25"/>
      <c r="ER151" s="25"/>
      <c r="ES151" s="25"/>
      <c r="ET151" s="25"/>
      <c r="EU151" s="25"/>
      <c r="EV151" s="25"/>
      <c r="EW151" s="25"/>
      <c r="EX151" s="25"/>
      <c r="EY151" s="25"/>
      <c r="EZ151" s="25"/>
      <c r="FA151" s="25"/>
      <c r="FB151" s="25"/>
      <c r="FC151" s="25"/>
      <c r="FD151" s="25"/>
      <c r="FE151" s="25"/>
      <c r="FF151" s="25"/>
      <c r="FG151" s="25"/>
      <c r="FH151" s="25"/>
      <c r="FI151" s="25"/>
      <c r="FJ151" s="25"/>
      <c r="FK151" s="25"/>
      <c r="FL151" s="25"/>
      <c r="FM151" s="25"/>
      <c r="FN151" s="25"/>
      <c r="FO151" s="25"/>
      <c r="FP151" s="25"/>
      <c r="FQ151" s="25"/>
      <c r="FR151" s="25"/>
      <c r="FS151" s="25"/>
      <c r="FT151" s="25"/>
      <c r="FU151" s="25"/>
      <c r="FV151" s="25"/>
      <c r="FW151" s="25"/>
      <c r="FX151" s="25"/>
      <c r="FY151" s="25"/>
      <c r="FZ151" s="25"/>
      <c r="GA151" s="25"/>
      <c r="GB151" s="25"/>
      <c r="GC151" s="25"/>
      <c r="GD151" s="25"/>
      <c r="GE151" s="25"/>
      <c r="GF151" s="25"/>
      <c r="GG151" s="25"/>
      <c r="GH151" s="25"/>
      <c r="GI151" s="25"/>
      <c r="GJ151" s="25"/>
      <c r="GK151" s="25"/>
      <c r="GL151" s="25"/>
      <c r="GM151" s="25"/>
      <c r="GN151" s="25"/>
      <c r="GO151" s="25"/>
      <c r="GP151" s="25"/>
      <c r="GQ151" s="25"/>
      <c r="GR151" s="25"/>
      <c r="GS151" s="25"/>
      <c r="GT151" s="25"/>
      <c r="GU151" s="25"/>
      <c r="GV151" s="25"/>
      <c r="GW151" s="25"/>
      <c r="GX151" s="25"/>
      <c r="GY151" s="25"/>
      <c r="GZ151" s="25"/>
      <c r="HA151" s="25"/>
      <c r="HB151" s="25"/>
      <c r="HC151" s="25"/>
      <c r="HD151" s="25"/>
      <c r="HE151" s="25"/>
      <c r="HF151" s="25"/>
      <c r="HG151" s="25"/>
      <c r="HH151" s="25"/>
      <c r="HI151" s="25"/>
      <c r="HJ151" s="25"/>
      <c r="HK151" s="25"/>
      <c r="HL151" s="25"/>
      <c r="HM151" s="25"/>
      <c r="HN151" s="25"/>
      <c r="HO151" s="25"/>
      <c r="HP151" s="25"/>
      <c r="HQ151" s="25"/>
      <c r="HR151" s="25"/>
      <c r="HS151" s="25"/>
      <c r="HT151" s="25"/>
      <c r="HU151" s="25"/>
      <c r="HV151" s="25"/>
      <c r="HW151" s="25"/>
      <c r="HX151" s="25"/>
      <c r="HY151" s="25"/>
      <c r="HZ151" s="25"/>
      <c r="IA151" s="25"/>
      <c r="IB151" s="25"/>
      <c r="IC151" s="25"/>
      <c r="ID151" s="25"/>
      <c r="IE151" s="25"/>
      <c r="IF151" s="25"/>
      <c r="IG151" s="25"/>
      <c r="IH151" s="25"/>
      <c r="II151" s="25"/>
      <c r="IJ151" s="25"/>
      <c r="IK151" s="25"/>
      <c r="IL151" s="25"/>
      <c r="IM151" s="25"/>
      <c r="IN151" s="25"/>
      <c r="IO151" s="25"/>
      <c r="IP151" s="25"/>
      <c r="IQ151" s="25"/>
      <c r="IR151" s="25"/>
      <c r="IS151" s="25"/>
      <c r="IT151" s="25"/>
      <c r="IU151" s="25"/>
    </row>
    <row r="152" spans="1:255" s="95" customFormat="1" ht="42.75" x14ac:dyDescent="0.25">
      <c r="A152" s="48">
        <v>6</v>
      </c>
      <c r="B152" s="348" t="s">
        <v>183</v>
      </c>
      <c r="C152" s="348"/>
      <c r="D152" s="348"/>
      <c r="E152" s="348"/>
      <c r="F152" s="45" t="s">
        <v>373</v>
      </c>
      <c r="G152" s="334"/>
      <c r="H152" s="334"/>
      <c r="I152" s="33"/>
      <c r="J152" s="334">
        <f>'Equipment List_Unadjusted'!J152*Indexes!M10</f>
        <v>798.21646784986899</v>
      </c>
      <c r="K152" s="334">
        <f>'Equipment List_Unadjusted'!K152*Indexes!M10</f>
        <v>975.59790514983979</v>
      </c>
      <c r="L152" s="33">
        <v>2001</v>
      </c>
      <c r="M152" s="14" t="s">
        <v>569</v>
      </c>
      <c r="N152" s="275"/>
      <c r="O152" s="275"/>
      <c r="P152" s="275"/>
      <c r="Q152" s="27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c r="CA152" s="25"/>
      <c r="CB152" s="25"/>
      <c r="CC152" s="25"/>
      <c r="CD152" s="25"/>
      <c r="CE152" s="25"/>
      <c r="CF152" s="25"/>
      <c r="CG152" s="25"/>
      <c r="CH152" s="25"/>
      <c r="CI152" s="25"/>
      <c r="CJ152" s="25"/>
      <c r="CK152" s="25"/>
      <c r="CL152" s="25"/>
      <c r="CM152" s="25"/>
      <c r="CN152" s="25"/>
      <c r="CO152" s="25"/>
      <c r="CP152" s="25"/>
      <c r="CQ152" s="25"/>
      <c r="CR152" s="25"/>
      <c r="CS152" s="25"/>
      <c r="CT152" s="25"/>
      <c r="CU152" s="25"/>
      <c r="CV152" s="25"/>
      <c r="CW152" s="25"/>
      <c r="CX152" s="25"/>
      <c r="CY152" s="25"/>
      <c r="CZ152" s="25"/>
      <c r="DA152" s="25"/>
      <c r="DB152" s="25"/>
      <c r="DC152" s="25"/>
      <c r="DD152" s="25"/>
      <c r="DE152" s="25"/>
      <c r="DF152" s="25"/>
      <c r="DG152" s="25"/>
      <c r="DH152" s="25"/>
      <c r="DI152" s="25"/>
      <c r="DJ152" s="25"/>
      <c r="DK152" s="25"/>
      <c r="DL152" s="25"/>
      <c r="DM152" s="25"/>
      <c r="DN152" s="25"/>
      <c r="DO152" s="25"/>
      <c r="DP152" s="25"/>
      <c r="DQ152" s="25"/>
      <c r="DR152" s="25"/>
      <c r="DS152" s="25"/>
      <c r="DT152" s="25"/>
      <c r="DU152" s="25"/>
      <c r="DV152" s="25"/>
      <c r="DW152" s="25"/>
      <c r="DX152" s="25"/>
      <c r="DY152" s="25"/>
      <c r="DZ152" s="25"/>
      <c r="EA152" s="25"/>
      <c r="EB152" s="25"/>
      <c r="EC152" s="25"/>
      <c r="ED152" s="25"/>
      <c r="EE152" s="25"/>
      <c r="EF152" s="25"/>
      <c r="EG152" s="25"/>
      <c r="EH152" s="25"/>
      <c r="EI152" s="25"/>
      <c r="EJ152" s="25"/>
      <c r="EK152" s="25"/>
      <c r="EL152" s="25"/>
      <c r="EM152" s="25"/>
      <c r="EN152" s="25"/>
      <c r="EO152" s="25"/>
      <c r="EP152" s="25"/>
      <c r="EQ152" s="25"/>
      <c r="ER152" s="25"/>
      <c r="ES152" s="25"/>
      <c r="ET152" s="25"/>
      <c r="EU152" s="25"/>
      <c r="EV152" s="25"/>
      <c r="EW152" s="25"/>
      <c r="EX152" s="25"/>
      <c r="EY152" s="25"/>
      <c r="EZ152" s="25"/>
      <c r="FA152" s="25"/>
      <c r="FB152" s="25"/>
      <c r="FC152" s="25"/>
      <c r="FD152" s="25"/>
      <c r="FE152" s="25"/>
      <c r="FF152" s="25"/>
      <c r="FG152" s="25"/>
      <c r="FH152" s="25"/>
      <c r="FI152" s="25"/>
      <c r="FJ152" s="25"/>
      <c r="FK152" s="25"/>
      <c r="FL152" s="25"/>
      <c r="FM152" s="25"/>
      <c r="FN152" s="25"/>
      <c r="FO152" s="25"/>
      <c r="FP152" s="25"/>
      <c r="FQ152" s="25"/>
      <c r="FR152" s="25"/>
      <c r="FS152" s="25"/>
      <c r="FT152" s="25"/>
      <c r="FU152" s="25"/>
      <c r="FV152" s="25"/>
      <c r="FW152" s="25"/>
      <c r="FX152" s="25"/>
      <c r="FY152" s="25"/>
      <c r="FZ152" s="25"/>
      <c r="GA152" s="25"/>
      <c r="GB152" s="25"/>
      <c r="GC152" s="25"/>
      <c r="GD152" s="25"/>
      <c r="GE152" s="25"/>
      <c r="GF152" s="25"/>
      <c r="GG152" s="25"/>
      <c r="GH152" s="25"/>
      <c r="GI152" s="25"/>
      <c r="GJ152" s="25"/>
      <c r="GK152" s="25"/>
      <c r="GL152" s="25"/>
      <c r="GM152" s="25"/>
      <c r="GN152" s="25"/>
      <c r="GO152" s="25"/>
      <c r="GP152" s="25"/>
      <c r="GQ152" s="25"/>
      <c r="GR152" s="25"/>
      <c r="GS152" s="25"/>
      <c r="GT152" s="25"/>
      <c r="GU152" s="25"/>
      <c r="GV152" s="25"/>
      <c r="GW152" s="25"/>
      <c r="GX152" s="25"/>
      <c r="GY152" s="25"/>
      <c r="GZ152" s="25"/>
      <c r="HA152" s="25"/>
      <c r="HB152" s="25"/>
      <c r="HC152" s="25"/>
      <c r="HD152" s="25"/>
      <c r="HE152" s="25"/>
      <c r="HF152" s="25"/>
      <c r="HG152" s="25"/>
      <c r="HH152" s="25"/>
      <c r="HI152" s="25"/>
      <c r="HJ152" s="25"/>
      <c r="HK152" s="25"/>
      <c r="HL152" s="25"/>
      <c r="HM152" s="25"/>
      <c r="HN152" s="25"/>
      <c r="HO152" s="25"/>
      <c r="HP152" s="25"/>
      <c r="HQ152" s="25"/>
      <c r="HR152" s="25"/>
      <c r="HS152" s="25"/>
      <c r="HT152" s="25"/>
      <c r="HU152" s="25"/>
      <c r="HV152" s="25"/>
      <c r="HW152" s="25"/>
      <c r="HX152" s="25"/>
      <c r="HY152" s="25"/>
      <c r="HZ152" s="25"/>
      <c r="IA152" s="25"/>
      <c r="IB152" s="25"/>
      <c r="IC152" s="25"/>
      <c r="ID152" s="25"/>
      <c r="IE152" s="25"/>
      <c r="IF152" s="25"/>
      <c r="IG152" s="25"/>
      <c r="IH152" s="25"/>
      <c r="II152" s="25"/>
      <c r="IJ152" s="25"/>
      <c r="IK152" s="25"/>
      <c r="IL152" s="25"/>
      <c r="IM152" s="25"/>
      <c r="IN152" s="25"/>
      <c r="IO152" s="25"/>
      <c r="IP152" s="25"/>
      <c r="IQ152" s="25"/>
      <c r="IR152" s="25"/>
      <c r="IS152" s="25"/>
      <c r="IT152" s="25"/>
      <c r="IU152" s="25"/>
    </row>
    <row r="153" spans="1:255" s="95" customFormat="1" ht="15" x14ac:dyDescent="0.25">
      <c r="A153" s="47">
        <v>6</v>
      </c>
      <c r="B153" s="348" t="s">
        <v>184</v>
      </c>
      <c r="C153" s="348"/>
      <c r="D153" s="348"/>
      <c r="E153" s="348"/>
      <c r="F153" s="45" t="s">
        <v>373</v>
      </c>
      <c r="G153" s="334"/>
      <c r="H153" s="334"/>
      <c r="I153" s="33"/>
      <c r="J153" s="334">
        <f>'Equipment List_Unadjusted'!J153*Indexes!M10</f>
        <v>147.81786441664241</v>
      </c>
      <c r="K153" s="334">
        <f>'Equipment List_Unadjusted'!K153*Indexes!M10</f>
        <v>180.66627873145183</v>
      </c>
      <c r="L153" s="33">
        <v>2001</v>
      </c>
      <c r="M153" s="14" t="s">
        <v>575</v>
      </c>
      <c r="N153" s="275"/>
      <c r="O153" s="275"/>
      <c r="P153" s="275"/>
      <c r="Q153" s="27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c r="CA153" s="25"/>
      <c r="CB153" s="25"/>
      <c r="CC153" s="25"/>
      <c r="CD153" s="25"/>
      <c r="CE153" s="25"/>
      <c r="CF153" s="25"/>
      <c r="CG153" s="25"/>
      <c r="CH153" s="25"/>
      <c r="CI153" s="25"/>
      <c r="CJ153" s="25"/>
      <c r="CK153" s="25"/>
      <c r="CL153" s="25"/>
      <c r="CM153" s="25"/>
      <c r="CN153" s="25"/>
      <c r="CO153" s="25"/>
      <c r="CP153" s="25"/>
      <c r="CQ153" s="25"/>
      <c r="CR153" s="25"/>
      <c r="CS153" s="25"/>
      <c r="CT153" s="25"/>
      <c r="CU153" s="25"/>
      <c r="CV153" s="25"/>
      <c r="CW153" s="25"/>
      <c r="CX153" s="25"/>
      <c r="CY153" s="25"/>
      <c r="CZ153" s="25"/>
      <c r="DA153" s="25"/>
      <c r="DB153" s="25"/>
      <c r="DC153" s="25"/>
      <c r="DD153" s="25"/>
      <c r="DE153" s="25"/>
      <c r="DF153" s="25"/>
      <c r="DG153" s="25"/>
      <c r="DH153" s="25"/>
      <c r="DI153" s="25"/>
      <c r="DJ153" s="25"/>
      <c r="DK153" s="25"/>
      <c r="DL153" s="25"/>
      <c r="DM153" s="25"/>
      <c r="DN153" s="25"/>
      <c r="DO153" s="25"/>
      <c r="DP153" s="25"/>
      <c r="DQ153" s="25"/>
      <c r="DR153" s="25"/>
      <c r="DS153" s="25"/>
      <c r="DT153" s="25"/>
      <c r="DU153" s="25"/>
      <c r="DV153" s="25"/>
      <c r="DW153" s="25"/>
      <c r="DX153" s="25"/>
      <c r="DY153" s="25"/>
      <c r="DZ153" s="25"/>
      <c r="EA153" s="25"/>
      <c r="EB153" s="25"/>
      <c r="EC153" s="25"/>
      <c r="ED153" s="25"/>
      <c r="EE153" s="25"/>
      <c r="EF153" s="25"/>
      <c r="EG153" s="25"/>
      <c r="EH153" s="25"/>
      <c r="EI153" s="25"/>
      <c r="EJ153" s="25"/>
      <c r="EK153" s="25"/>
      <c r="EL153" s="25"/>
      <c r="EM153" s="25"/>
      <c r="EN153" s="25"/>
      <c r="EO153" s="25"/>
      <c r="EP153" s="25"/>
      <c r="EQ153" s="25"/>
      <c r="ER153" s="25"/>
      <c r="ES153" s="25"/>
      <c r="ET153" s="25"/>
      <c r="EU153" s="25"/>
      <c r="EV153" s="25"/>
      <c r="EW153" s="25"/>
      <c r="EX153" s="25"/>
      <c r="EY153" s="25"/>
      <c r="EZ153" s="25"/>
      <c r="FA153" s="25"/>
      <c r="FB153" s="25"/>
      <c r="FC153" s="25"/>
      <c r="FD153" s="25"/>
      <c r="FE153" s="25"/>
      <c r="FF153" s="25"/>
      <c r="FG153" s="25"/>
      <c r="FH153" s="25"/>
      <c r="FI153" s="25"/>
      <c r="FJ153" s="25"/>
      <c r="FK153" s="25"/>
      <c r="FL153" s="25"/>
      <c r="FM153" s="25"/>
      <c r="FN153" s="25"/>
      <c r="FO153" s="25"/>
      <c r="FP153" s="25"/>
      <c r="FQ153" s="25"/>
      <c r="FR153" s="25"/>
      <c r="FS153" s="25"/>
      <c r="FT153" s="25"/>
      <c r="FU153" s="25"/>
      <c r="FV153" s="25"/>
      <c r="FW153" s="25"/>
      <c r="FX153" s="25"/>
      <c r="FY153" s="25"/>
      <c r="FZ153" s="25"/>
      <c r="GA153" s="25"/>
      <c r="GB153" s="25"/>
      <c r="GC153" s="25"/>
      <c r="GD153" s="25"/>
      <c r="GE153" s="25"/>
      <c r="GF153" s="25"/>
      <c r="GG153" s="25"/>
      <c r="GH153" s="25"/>
      <c r="GI153" s="25"/>
      <c r="GJ153" s="25"/>
      <c r="GK153" s="25"/>
      <c r="GL153" s="25"/>
      <c r="GM153" s="25"/>
      <c r="GN153" s="25"/>
      <c r="GO153" s="25"/>
      <c r="GP153" s="25"/>
      <c r="GQ153" s="25"/>
      <c r="GR153" s="25"/>
      <c r="GS153" s="25"/>
      <c r="GT153" s="25"/>
      <c r="GU153" s="25"/>
      <c r="GV153" s="25"/>
      <c r="GW153" s="25"/>
      <c r="GX153" s="25"/>
      <c r="GY153" s="25"/>
      <c r="GZ153" s="25"/>
      <c r="HA153" s="25"/>
      <c r="HB153" s="25"/>
      <c r="HC153" s="25"/>
      <c r="HD153" s="25"/>
      <c r="HE153" s="25"/>
      <c r="HF153" s="25"/>
      <c r="HG153" s="25"/>
      <c r="HH153" s="25"/>
      <c r="HI153" s="25"/>
      <c r="HJ153" s="25"/>
      <c r="HK153" s="25"/>
      <c r="HL153" s="25"/>
      <c r="HM153" s="25"/>
      <c r="HN153" s="25"/>
      <c r="HO153" s="25"/>
      <c r="HP153" s="25"/>
      <c r="HQ153" s="25"/>
      <c r="HR153" s="25"/>
      <c r="HS153" s="25"/>
      <c r="HT153" s="25"/>
      <c r="HU153" s="25"/>
      <c r="HV153" s="25"/>
      <c r="HW153" s="25"/>
      <c r="HX153" s="25"/>
      <c r="HY153" s="25"/>
      <c r="HZ153" s="25"/>
      <c r="IA153" s="25"/>
      <c r="IB153" s="25"/>
      <c r="IC153" s="25"/>
      <c r="ID153" s="25"/>
      <c r="IE153" s="25"/>
      <c r="IF153" s="25"/>
      <c r="IG153" s="25"/>
      <c r="IH153" s="25"/>
      <c r="II153" s="25"/>
      <c r="IJ153" s="25"/>
      <c r="IK153" s="25"/>
      <c r="IL153" s="25"/>
      <c r="IM153" s="25"/>
      <c r="IN153" s="25"/>
      <c r="IO153" s="25"/>
      <c r="IP153" s="25"/>
      <c r="IQ153" s="25"/>
      <c r="IR153" s="25"/>
      <c r="IS153" s="25"/>
      <c r="IT153" s="25"/>
      <c r="IU153" s="25"/>
    </row>
    <row r="154" spans="1:255" s="95" customFormat="1" ht="42.75" x14ac:dyDescent="0.25">
      <c r="A154" s="47">
        <v>3</v>
      </c>
      <c r="B154" s="347" t="s">
        <v>185</v>
      </c>
      <c r="C154" s="347"/>
      <c r="D154" s="347"/>
      <c r="E154" s="347"/>
      <c r="F154" s="45">
        <v>10</v>
      </c>
      <c r="G154" s="334">
        <f>'Equipment List_Unadjusted'!G154*Indexes!M7</f>
        <v>123.35260115606938</v>
      </c>
      <c r="H154" s="334">
        <f>'Equipment List_Unadjusted'!H154*Indexes!M7</f>
        <v>154.19075144508673</v>
      </c>
      <c r="I154" s="33">
        <v>2001</v>
      </c>
      <c r="J154" s="382">
        <f>'Equipment List_Unadjusted'!F154:L154*Indexes!M7</f>
        <v>20.558766859344896</v>
      </c>
      <c r="K154" s="382"/>
      <c r="L154" s="33">
        <v>2001</v>
      </c>
      <c r="M154" s="55" t="s">
        <v>478</v>
      </c>
      <c r="N154" s="275"/>
      <c r="O154" s="275"/>
      <c r="P154" s="275"/>
      <c r="Q154" s="27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c r="CA154" s="25"/>
      <c r="CB154" s="25"/>
      <c r="CC154" s="25"/>
      <c r="CD154" s="25"/>
      <c r="CE154" s="25"/>
      <c r="CF154" s="25"/>
      <c r="CG154" s="25"/>
      <c r="CH154" s="25"/>
      <c r="CI154" s="25"/>
      <c r="CJ154" s="25"/>
      <c r="CK154" s="25"/>
      <c r="CL154" s="25"/>
      <c r="CM154" s="25"/>
      <c r="CN154" s="25"/>
      <c r="CO154" s="25"/>
      <c r="CP154" s="25"/>
      <c r="CQ154" s="25"/>
      <c r="CR154" s="25"/>
      <c r="CS154" s="25"/>
      <c r="CT154" s="25"/>
      <c r="CU154" s="25"/>
      <c r="CV154" s="25"/>
      <c r="CW154" s="25"/>
      <c r="CX154" s="25"/>
      <c r="CY154" s="25"/>
      <c r="CZ154" s="25"/>
      <c r="DA154" s="25"/>
      <c r="DB154" s="25"/>
      <c r="DC154" s="25"/>
      <c r="DD154" s="25"/>
      <c r="DE154" s="25"/>
      <c r="DF154" s="25"/>
      <c r="DG154" s="25"/>
      <c r="DH154" s="25"/>
      <c r="DI154" s="25"/>
      <c r="DJ154" s="25"/>
      <c r="DK154" s="25"/>
      <c r="DL154" s="25"/>
      <c r="DM154" s="25"/>
      <c r="DN154" s="25"/>
      <c r="DO154" s="25"/>
      <c r="DP154" s="25"/>
      <c r="DQ154" s="25"/>
      <c r="DR154" s="25"/>
      <c r="DS154" s="25"/>
      <c r="DT154" s="25"/>
      <c r="DU154" s="25"/>
      <c r="DV154" s="25"/>
      <c r="DW154" s="25"/>
      <c r="DX154" s="25"/>
      <c r="DY154" s="25"/>
      <c r="DZ154" s="25"/>
      <c r="EA154" s="25"/>
      <c r="EB154" s="25"/>
      <c r="EC154" s="25"/>
      <c r="ED154" s="25"/>
      <c r="EE154" s="25"/>
      <c r="EF154" s="25"/>
      <c r="EG154" s="25"/>
      <c r="EH154" s="25"/>
      <c r="EI154" s="25"/>
      <c r="EJ154" s="25"/>
      <c r="EK154" s="25"/>
      <c r="EL154" s="25"/>
      <c r="EM154" s="25"/>
      <c r="EN154" s="25"/>
      <c r="EO154" s="25"/>
      <c r="EP154" s="25"/>
      <c r="EQ154" s="25"/>
      <c r="ER154" s="25"/>
      <c r="ES154" s="25"/>
      <c r="ET154" s="25"/>
      <c r="EU154" s="25"/>
      <c r="EV154" s="25"/>
      <c r="EW154" s="25"/>
      <c r="EX154" s="25"/>
      <c r="EY154" s="25"/>
      <c r="EZ154" s="25"/>
      <c r="FA154" s="25"/>
      <c r="FB154" s="25"/>
      <c r="FC154" s="25"/>
      <c r="FD154" s="25"/>
      <c r="FE154" s="25"/>
      <c r="FF154" s="25"/>
      <c r="FG154" s="25"/>
      <c r="FH154" s="25"/>
      <c r="FI154" s="25"/>
      <c r="FJ154" s="25"/>
      <c r="FK154" s="25"/>
      <c r="FL154" s="25"/>
      <c r="FM154" s="25"/>
      <c r="FN154" s="25"/>
      <c r="FO154" s="25"/>
      <c r="FP154" s="25"/>
      <c r="FQ154" s="25"/>
      <c r="FR154" s="25"/>
      <c r="FS154" s="25"/>
      <c r="FT154" s="25"/>
      <c r="FU154" s="25"/>
      <c r="FV154" s="25"/>
      <c r="FW154" s="25"/>
      <c r="FX154" s="25"/>
      <c r="FY154" s="25"/>
      <c r="FZ154" s="25"/>
      <c r="GA154" s="25"/>
      <c r="GB154" s="25"/>
      <c r="GC154" s="25"/>
      <c r="GD154" s="25"/>
      <c r="GE154" s="25"/>
      <c r="GF154" s="25"/>
      <c r="GG154" s="25"/>
      <c r="GH154" s="25"/>
      <c r="GI154" s="25"/>
      <c r="GJ154" s="25"/>
      <c r="GK154" s="25"/>
      <c r="GL154" s="25"/>
      <c r="GM154" s="25"/>
      <c r="GN154" s="25"/>
      <c r="GO154" s="25"/>
      <c r="GP154" s="25"/>
      <c r="GQ154" s="25"/>
      <c r="GR154" s="25"/>
      <c r="GS154" s="25"/>
      <c r="GT154" s="25"/>
      <c r="GU154" s="25"/>
      <c r="GV154" s="25"/>
      <c r="GW154" s="25"/>
      <c r="GX154" s="25"/>
      <c r="GY154" s="25"/>
      <c r="GZ154" s="25"/>
      <c r="HA154" s="25"/>
      <c r="HB154" s="25"/>
      <c r="HC154" s="25"/>
      <c r="HD154" s="25"/>
      <c r="HE154" s="25"/>
      <c r="HF154" s="25"/>
      <c r="HG154" s="25"/>
      <c r="HH154" s="25"/>
      <c r="HI154" s="25"/>
      <c r="HJ154" s="25"/>
      <c r="HK154" s="25"/>
      <c r="HL154" s="25"/>
      <c r="HM154" s="25"/>
      <c r="HN154" s="25"/>
      <c r="HO154" s="25"/>
      <c r="HP154" s="25"/>
      <c r="HQ154" s="25"/>
      <c r="HR154" s="25"/>
      <c r="HS154" s="25"/>
      <c r="HT154" s="25"/>
      <c r="HU154" s="25"/>
      <c r="HV154" s="25"/>
      <c r="HW154" s="25"/>
      <c r="HX154" s="25"/>
      <c r="HY154" s="25"/>
      <c r="HZ154" s="25"/>
      <c r="IA154" s="25"/>
      <c r="IB154" s="25"/>
      <c r="IC154" s="25"/>
      <c r="ID154" s="25"/>
      <c r="IE154" s="25"/>
      <c r="IF154" s="25"/>
      <c r="IG154" s="25"/>
      <c r="IH154" s="25"/>
      <c r="II154" s="25"/>
      <c r="IJ154" s="25"/>
      <c r="IK154" s="25"/>
      <c r="IL154" s="25"/>
      <c r="IM154" s="25"/>
      <c r="IN154" s="25"/>
      <c r="IO154" s="25"/>
      <c r="IP154" s="25"/>
      <c r="IQ154" s="25"/>
      <c r="IR154" s="25"/>
      <c r="IS154" s="25"/>
      <c r="IT154" s="25"/>
      <c r="IU154" s="25"/>
    </row>
    <row r="155" spans="1:255" s="95" customFormat="1" ht="71.25" x14ac:dyDescent="0.25">
      <c r="A155" s="53">
        <v>5</v>
      </c>
      <c r="B155" s="347" t="s">
        <v>186</v>
      </c>
      <c r="C155" s="347"/>
      <c r="D155" s="347"/>
      <c r="E155" s="347"/>
      <c r="F155" s="45">
        <v>25</v>
      </c>
      <c r="G155" s="382">
        <f>'Equipment List_Unadjusted'!G155:H155*Indexes!G9</f>
        <v>5.9149722735674679</v>
      </c>
      <c r="H155" s="382"/>
      <c r="I155" s="33">
        <v>1998</v>
      </c>
      <c r="J155" s="334">
        <f>'Equipment List_Unadjusted'!J155*Indexes!M9</f>
        <v>0.13061224489795917</v>
      </c>
      <c r="K155" s="334">
        <f>'Equipment List_Unadjusted'!K155*Indexes!M9</f>
        <v>0.81632653061224481</v>
      </c>
      <c r="L155" s="33">
        <v>2001</v>
      </c>
      <c r="M155" s="55" t="s">
        <v>711</v>
      </c>
      <c r="N155" s="275"/>
      <c r="O155" s="275"/>
      <c r="P155" s="275"/>
      <c r="Q155" s="27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c r="CA155" s="25"/>
      <c r="CB155" s="25"/>
      <c r="CC155" s="25"/>
      <c r="CD155" s="25"/>
      <c r="CE155" s="25"/>
      <c r="CF155" s="25"/>
      <c r="CG155" s="25"/>
      <c r="CH155" s="25"/>
      <c r="CI155" s="25"/>
      <c r="CJ155" s="25"/>
      <c r="CK155" s="25"/>
      <c r="CL155" s="25"/>
      <c r="CM155" s="25"/>
      <c r="CN155" s="25"/>
      <c r="CO155" s="25"/>
      <c r="CP155" s="25"/>
      <c r="CQ155" s="25"/>
      <c r="CR155" s="25"/>
      <c r="CS155" s="25"/>
      <c r="CT155" s="25"/>
      <c r="CU155" s="25"/>
      <c r="CV155" s="25"/>
      <c r="CW155" s="25"/>
      <c r="CX155" s="25"/>
      <c r="CY155" s="25"/>
      <c r="CZ155" s="25"/>
      <c r="DA155" s="25"/>
      <c r="DB155" s="25"/>
      <c r="DC155" s="25"/>
      <c r="DD155" s="25"/>
      <c r="DE155" s="25"/>
      <c r="DF155" s="25"/>
      <c r="DG155" s="25"/>
      <c r="DH155" s="25"/>
      <c r="DI155" s="25"/>
      <c r="DJ155" s="25"/>
      <c r="DK155" s="25"/>
      <c r="DL155" s="25"/>
      <c r="DM155" s="25"/>
      <c r="DN155" s="25"/>
      <c r="DO155" s="25"/>
      <c r="DP155" s="25"/>
      <c r="DQ155" s="25"/>
      <c r="DR155" s="25"/>
      <c r="DS155" s="25"/>
      <c r="DT155" s="25"/>
      <c r="DU155" s="25"/>
      <c r="DV155" s="25"/>
      <c r="DW155" s="25"/>
      <c r="DX155" s="25"/>
      <c r="DY155" s="25"/>
      <c r="DZ155" s="25"/>
      <c r="EA155" s="25"/>
      <c r="EB155" s="25"/>
      <c r="EC155" s="25"/>
      <c r="ED155" s="25"/>
      <c r="EE155" s="25"/>
      <c r="EF155" s="25"/>
      <c r="EG155" s="25"/>
      <c r="EH155" s="25"/>
      <c r="EI155" s="25"/>
      <c r="EJ155" s="25"/>
      <c r="EK155" s="25"/>
      <c r="EL155" s="25"/>
      <c r="EM155" s="25"/>
      <c r="EN155" s="25"/>
      <c r="EO155" s="25"/>
      <c r="EP155" s="25"/>
      <c r="EQ155" s="25"/>
      <c r="ER155" s="25"/>
      <c r="ES155" s="25"/>
      <c r="ET155" s="25"/>
      <c r="EU155" s="25"/>
      <c r="EV155" s="25"/>
      <c r="EW155" s="25"/>
      <c r="EX155" s="25"/>
      <c r="EY155" s="25"/>
      <c r="EZ155" s="25"/>
      <c r="FA155" s="25"/>
      <c r="FB155" s="25"/>
      <c r="FC155" s="25"/>
      <c r="FD155" s="25"/>
      <c r="FE155" s="25"/>
      <c r="FF155" s="25"/>
      <c r="FG155" s="25"/>
      <c r="FH155" s="25"/>
      <c r="FI155" s="25"/>
      <c r="FJ155" s="25"/>
      <c r="FK155" s="25"/>
      <c r="FL155" s="25"/>
      <c r="FM155" s="25"/>
      <c r="FN155" s="25"/>
      <c r="FO155" s="25"/>
      <c r="FP155" s="25"/>
      <c r="FQ155" s="25"/>
      <c r="FR155" s="25"/>
      <c r="FS155" s="25"/>
      <c r="FT155" s="25"/>
      <c r="FU155" s="25"/>
      <c r="FV155" s="25"/>
      <c r="FW155" s="25"/>
      <c r="FX155" s="25"/>
      <c r="FY155" s="25"/>
      <c r="FZ155" s="25"/>
      <c r="GA155" s="25"/>
      <c r="GB155" s="25"/>
      <c r="GC155" s="25"/>
      <c r="GD155" s="25"/>
      <c r="GE155" s="25"/>
      <c r="GF155" s="25"/>
      <c r="GG155" s="25"/>
      <c r="GH155" s="25"/>
      <c r="GI155" s="25"/>
      <c r="GJ155" s="25"/>
      <c r="GK155" s="25"/>
      <c r="GL155" s="25"/>
      <c r="GM155" s="25"/>
      <c r="GN155" s="25"/>
      <c r="GO155" s="25"/>
      <c r="GP155" s="25"/>
      <c r="GQ155" s="25"/>
      <c r="GR155" s="25"/>
      <c r="GS155" s="25"/>
      <c r="GT155" s="25"/>
      <c r="GU155" s="25"/>
      <c r="GV155" s="25"/>
      <c r="GW155" s="25"/>
      <c r="GX155" s="25"/>
      <c r="GY155" s="25"/>
      <c r="GZ155" s="25"/>
      <c r="HA155" s="25"/>
      <c r="HB155" s="25"/>
      <c r="HC155" s="25"/>
      <c r="HD155" s="25"/>
      <c r="HE155" s="25"/>
      <c r="HF155" s="25"/>
      <c r="HG155" s="25"/>
      <c r="HH155" s="25"/>
      <c r="HI155" s="25"/>
      <c r="HJ155" s="25"/>
      <c r="HK155" s="25"/>
      <c r="HL155" s="25"/>
      <c r="HM155" s="25"/>
      <c r="HN155" s="25"/>
      <c r="HO155" s="25"/>
      <c r="HP155" s="25"/>
      <c r="HQ155" s="25"/>
      <c r="HR155" s="25"/>
      <c r="HS155" s="25"/>
      <c r="HT155" s="25"/>
      <c r="HU155" s="25"/>
      <c r="HV155" s="25"/>
      <c r="HW155" s="25"/>
      <c r="HX155" s="25"/>
      <c r="HY155" s="25"/>
      <c r="HZ155" s="25"/>
      <c r="IA155" s="25"/>
      <c r="IB155" s="25"/>
      <c r="IC155" s="25"/>
      <c r="ID155" s="25"/>
      <c r="IE155" s="25"/>
      <c r="IF155" s="25"/>
      <c r="IG155" s="25"/>
      <c r="IH155" s="25"/>
      <c r="II155" s="25"/>
      <c r="IJ155" s="25"/>
      <c r="IK155" s="25"/>
      <c r="IL155" s="25"/>
      <c r="IM155" s="25"/>
      <c r="IN155" s="25"/>
      <c r="IO155" s="25"/>
      <c r="IP155" s="25"/>
      <c r="IQ155" s="25"/>
      <c r="IR155" s="25"/>
      <c r="IS155" s="25"/>
      <c r="IT155" s="25"/>
      <c r="IU155" s="25"/>
    </row>
    <row r="156" spans="1:255" s="95" customFormat="1" ht="15" x14ac:dyDescent="0.25">
      <c r="A156" s="48">
        <v>3</v>
      </c>
      <c r="B156" s="348" t="s">
        <v>187</v>
      </c>
      <c r="C156" s="348"/>
      <c r="D156" s="348"/>
      <c r="E156" s="348"/>
      <c r="F156" s="45">
        <v>5</v>
      </c>
      <c r="G156" s="334">
        <f>'Equipment List_Unadjusted'!G156*Indexes!E7</f>
        <v>24.612979290547464</v>
      </c>
      <c r="H156" s="334">
        <f>'Equipment List_Unadjusted'!H156*Indexes!E7</f>
        <v>30.082530244002459</v>
      </c>
      <c r="I156" s="33">
        <v>1995</v>
      </c>
      <c r="J156" s="334">
        <f>'Equipment List_Unadjusted'!J156*Indexes!E7</f>
        <v>1.2306489645273733</v>
      </c>
      <c r="K156" s="334">
        <f>'Equipment List_Unadjusted'!K156*Indexes!E7</f>
        <v>1.5041265122001228</v>
      </c>
      <c r="L156" s="33">
        <v>1995</v>
      </c>
      <c r="M156" s="14" t="s">
        <v>484</v>
      </c>
      <c r="N156" s="275"/>
      <c r="O156" s="275"/>
      <c r="P156" s="275"/>
      <c r="Q156" s="27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c r="CA156" s="25"/>
      <c r="CB156" s="25"/>
      <c r="CC156" s="25"/>
      <c r="CD156" s="25"/>
      <c r="CE156" s="25"/>
      <c r="CF156" s="25"/>
      <c r="CG156" s="25"/>
      <c r="CH156" s="25"/>
      <c r="CI156" s="25"/>
      <c r="CJ156" s="25"/>
      <c r="CK156" s="25"/>
      <c r="CL156" s="25"/>
      <c r="CM156" s="25"/>
      <c r="CN156" s="25"/>
      <c r="CO156" s="25"/>
      <c r="CP156" s="25"/>
      <c r="CQ156" s="25"/>
      <c r="CR156" s="25"/>
      <c r="CS156" s="25"/>
      <c r="CT156" s="25"/>
      <c r="CU156" s="25"/>
      <c r="CV156" s="25"/>
      <c r="CW156" s="25"/>
      <c r="CX156" s="25"/>
      <c r="CY156" s="25"/>
      <c r="CZ156" s="25"/>
      <c r="DA156" s="25"/>
      <c r="DB156" s="25"/>
      <c r="DC156" s="25"/>
      <c r="DD156" s="25"/>
      <c r="DE156" s="25"/>
      <c r="DF156" s="25"/>
      <c r="DG156" s="25"/>
      <c r="DH156" s="25"/>
      <c r="DI156" s="25"/>
      <c r="DJ156" s="25"/>
      <c r="DK156" s="25"/>
      <c r="DL156" s="25"/>
      <c r="DM156" s="25"/>
      <c r="DN156" s="25"/>
      <c r="DO156" s="25"/>
      <c r="DP156" s="25"/>
      <c r="DQ156" s="25"/>
      <c r="DR156" s="25"/>
      <c r="DS156" s="25"/>
      <c r="DT156" s="25"/>
      <c r="DU156" s="25"/>
      <c r="DV156" s="25"/>
      <c r="DW156" s="25"/>
      <c r="DX156" s="25"/>
      <c r="DY156" s="25"/>
      <c r="DZ156" s="25"/>
      <c r="EA156" s="25"/>
      <c r="EB156" s="25"/>
      <c r="EC156" s="25"/>
      <c r="ED156" s="25"/>
      <c r="EE156" s="25"/>
      <c r="EF156" s="25"/>
      <c r="EG156" s="25"/>
      <c r="EH156" s="25"/>
      <c r="EI156" s="25"/>
      <c r="EJ156" s="25"/>
      <c r="EK156" s="25"/>
      <c r="EL156" s="25"/>
      <c r="EM156" s="25"/>
      <c r="EN156" s="25"/>
      <c r="EO156" s="25"/>
      <c r="EP156" s="25"/>
      <c r="EQ156" s="25"/>
      <c r="ER156" s="25"/>
      <c r="ES156" s="25"/>
      <c r="ET156" s="25"/>
      <c r="EU156" s="25"/>
      <c r="EV156" s="25"/>
      <c r="EW156" s="25"/>
      <c r="EX156" s="25"/>
      <c r="EY156" s="25"/>
      <c r="EZ156" s="25"/>
      <c r="FA156" s="25"/>
      <c r="FB156" s="25"/>
      <c r="FC156" s="25"/>
      <c r="FD156" s="25"/>
      <c r="FE156" s="25"/>
      <c r="FF156" s="25"/>
      <c r="FG156" s="25"/>
      <c r="FH156" s="25"/>
      <c r="FI156" s="25"/>
      <c r="FJ156" s="25"/>
      <c r="FK156" s="25"/>
      <c r="FL156" s="25"/>
      <c r="FM156" s="25"/>
      <c r="FN156" s="25"/>
      <c r="FO156" s="25"/>
      <c r="FP156" s="25"/>
      <c r="FQ156" s="25"/>
      <c r="FR156" s="25"/>
      <c r="FS156" s="25"/>
      <c r="FT156" s="25"/>
      <c r="FU156" s="25"/>
      <c r="FV156" s="25"/>
      <c r="FW156" s="25"/>
      <c r="FX156" s="25"/>
      <c r="FY156" s="25"/>
      <c r="FZ156" s="25"/>
      <c r="GA156" s="25"/>
      <c r="GB156" s="25"/>
      <c r="GC156" s="25"/>
      <c r="GD156" s="25"/>
      <c r="GE156" s="25"/>
      <c r="GF156" s="25"/>
      <c r="GG156" s="25"/>
      <c r="GH156" s="25"/>
      <c r="GI156" s="25"/>
      <c r="GJ156" s="25"/>
      <c r="GK156" s="25"/>
      <c r="GL156" s="25"/>
      <c r="GM156" s="25"/>
      <c r="GN156" s="25"/>
      <c r="GO156" s="25"/>
      <c r="GP156" s="25"/>
      <c r="GQ156" s="25"/>
      <c r="GR156" s="25"/>
      <c r="GS156" s="25"/>
      <c r="GT156" s="25"/>
      <c r="GU156" s="25"/>
      <c r="GV156" s="25"/>
      <c r="GW156" s="25"/>
      <c r="GX156" s="25"/>
      <c r="GY156" s="25"/>
      <c r="GZ156" s="25"/>
      <c r="HA156" s="25"/>
      <c r="HB156" s="25"/>
      <c r="HC156" s="25"/>
      <c r="HD156" s="25"/>
      <c r="HE156" s="25"/>
      <c r="HF156" s="25"/>
      <c r="HG156" s="25"/>
      <c r="HH156" s="25"/>
      <c r="HI156" s="25"/>
      <c r="HJ156" s="25"/>
      <c r="HK156" s="25"/>
      <c r="HL156" s="25"/>
      <c r="HM156" s="25"/>
      <c r="HN156" s="25"/>
      <c r="HO156" s="25"/>
      <c r="HP156" s="25"/>
      <c r="HQ156" s="25"/>
      <c r="HR156" s="25"/>
      <c r="HS156" s="25"/>
      <c r="HT156" s="25"/>
      <c r="HU156" s="25"/>
      <c r="HV156" s="25"/>
      <c r="HW156" s="25"/>
      <c r="HX156" s="25"/>
      <c r="HY156" s="25"/>
      <c r="HZ156" s="25"/>
      <c r="IA156" s="25"/>
      <c r="IB156" s="25"/>
      <c r="IC156" s="25"/>
      <c r="ID156" s="25"/>
      <c r="IE156" s="25"/>
      <c r="IF156" s="25"/>
      <c r="IG156" s="25"/>
      <c r="IH156" s="25"/>
      <c r="II156" s="25"/>
      <c r="IJ156" s="25"/>
      <c r="IK156" s="25"/>
      <c r="IL156" s="25"/>
      <c r="IM156" s="25"/>
      <c r="IN156" s="25"/>
      <c r="IO156" s="25"/>
      <c r="IP156" s="25"/>
      <c r="IQ156" s="25"/>
      <c r="IR156" s="25"/>
      <c r="IS156" s="25"/>
      <c r="IT156" s="25"/>
      <c r="IU156" s="25"/>
    </row>
    <row r="157" spans="1:255" s="95" customFormat="1" ht="15" x14ac:dyDescent="0.25">
      <c r="A157" s="47">
        <v>3</v>
      </c>
      <c r="B157" s="348" t="s">
        <v>188</v>
      </c>
      <c r="C157" s="348"/>
      <c r="D157" s="348"/>
      <c r="E157" s="348"/>
      <c r="F157" s="45">
        <v>5</v>
      </c>
      <c r="G157" s="334">
        <f>'Equipment List_Unadjusted'!G157*Indexes!O7</f>
        <v>93.41439688715954</v>
      </c>
      <c r="H157" s="334">
        <f>'Equipment List_Unadjusted'!H157*Indexes!O7</f>
        <v>114.17315175097278</v>
      </c>
      <c r="I157" s="33">
        <v>2002</v>
      </c>
      <c r="J157" s="334">
        <f>'Equipment List_Unadjusted'!J157*Indexes!O7</f>
        <v>4.6707198443579774</v>
      </c>
      <c r="K157" s="334">
        <f>'Equipment List_Unadjusted'!K157*Indexes!O7</f>
        <v>5.7086575875486387</v>
      </c>
      <c r="L157" s="33">
        <v>2002</v>
      </c>
      <c r="M157" s="14" t="s">
        <v>480</v>
      </c>
      <c r="N157" s="275"/>
      <c r="O157" s="275"/>
      <c r="P157" s="275"/>
      <c r="Q157" s="27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c r="CA157" s="25"/>
      <c r="CB157" s="25"/>
      <c r="CC157" s="25"/>
      <c r="CD157" s="25"/>
      <c r="CE157" s="25"/>
      <c r="CF157" s="25"/>
      <c r="CG157" s="25"/>
      <c r="CH157" s="25"/>
      <c r="CI157" s="25"/>
      <c r="CJ157" s="25"/>
      <c r="CK157" s="25"/>
      <c r="CL157" s="25"/>
      <c r="CM157" s="25"/>
      <c r="CN157" s="25"/>
      <c r="CO157" s="25"/>
      <c r="CP157" s="25"/>
      <c r="CQ157" s="25"/>
      <c r="CR157" s="25"/>
      <c r="CS157" s="25"/>
      <c r="CT157" s="25"/>
      <c r="CU157" s="25"/>
      <c r="CV157" s="25"/>
      <c r="CW157" s="25"/>
      <c r="CX157" s="25"/>
      <c r="CY157" s="25"/>
      <c r="CZ157" s="25"/>
      <c r="DA157" s="25"/>
      <c r="DB157" s="25"/>
      <c r="DC157" s="25"/>
      <c r="DD157" s="25"/>
      <c r="DE157" s="25"/>
      <c r="DF157" s="25"/>
      <c r="DG157" s="25"/>
      <c r="DH157" s="25"/>
      <c r="DI157" s="25"/>
      <c r="DJ157" s="25"/>
      <c r="DK157" s="25"/>
      <c r="DL157" s="25"/>
      <c r="DM157" s="25"/>
      <c r="DN157" s="25"/>
      <c r="DO157" s="25"/>
      <c r="DP157" s="25"/>
      <c r="DQ157" s="25"/>
      <c r="DR157" s="25"/>
      <c r="DS157" s="25"/>
      <c r="DT157" s="25"/>
      <c r="DU157" s="25"/>
      <c r="DV157" s="25"/>
      <c r="DW157" s="25"/>
      <c r="DX157" s="25"/>
      <c r="DY157" s="25"/>
      <c r="DZ157" s="25"/>
      <c r="EA157" s="25"/>
      <c r="EB157" s="25"/>
      <c r="EC157" s="25"/>
      <c r="ED157" s="25"/>
      <c r="EE157" s="25"/>
      <c r="EF157" s="25"/>
      <c r="EG157" s="25"/>
      <c r="EH157" s="25"/>
      <c r="EI157" s="25"/>
      <c r="EJ157" s="25"/>
      <c r="EK157" s="25"/>
      <c r="EL157" s="25"/>
      <c r="EM157" s="25"/>
      <c r="EN157" s="25"/>
      <c r="EO157" s="25"/>
      <c r="EP157" s="25"/>
      <c r="EQ157" s="25"/>
      <c r="ER157" s="25"/>
      <c r="ES157" s="25"/>
      <c r="ET157" s="25"/>
      <c r="EU157" s="25"/>
      <c r="EV157" s="25"/>
      <c r="EW157" s="25"/>
      <c r="EX157" s="25"/>
      <c r="EY157" s="25"/>
      <c r="EZ157" s="25"/>
      <c r="FA157" s="25"/>
      <c r="FB157" s="25"/>
      <c r="FC157" s="25"/>
      <c r="FD157" s="25"/>
      <c r="FE157" s="25"/>
      <c r="FF157" s="25"/>
      <c r="FG157" s="25"/>
      <c r="FH157" s="25"/>
      <c r="FI157" s="25"/>
      <c r="FJ157" s="25"/>
      <c r="FK157" s="25"/>
      <c r="FL157" s="25"/>
      <c r="FM157" s="25"/>
      <c r="FN157" s="25"/>
      <c r="FO157" s="25"/>
      <c r="FP157" s="25"/>
      <c r="FQ157" s="25"/>
      <c r="FR157" s="25"/>
      <c r="FS157" s="25"/>
      <c r="FT157" s="25"/>
      <c r="FU157" s="25"/>
      <c r="FV157" s="25"/>
      <c r="FW157" s="25"/>
      <c r="FX157" s="25"/>
      <c r="FY157" s="25"/>
      <c r="FZ157" s="25"/>
      <c r="GA157" s="25"/>
      <c r="GB157" s="25"/>
      <c r="GC157" s="25"/>
      <c r="GD157" s="25"/>
      <c r="GE157" s="25"/>
      <c r="GF157" s="25"/>
      <c r="GG157" s="25"/>
      <c r="GH157" s="25"/>
      <c r="GI157" s="25"/>
      <c r="GJ157" s="25"/>
      <c r="GK157" s="25"/>
      <c r="GL157" s="25"/>
      <c r="GM157" s="25"/>
      <c r="GN157" s="25"/>
      <c r="GO157" s="25"/>
      <c r="GP157" s="25"/>
      <c r="GQ157" s="25"/>
      <c r="GR157" s="25"/>
      <c r="GS157" s="25"/>
      <c r="GT157" s="25"/>
      <c r="GU157" s="25"/>
      <c r="GV157" s="25"/>
      <c r="GW157" s="25"/>
      <c r="GX157" s="25"/>
      <c r="GY157" s="25"/>
      <c r="GZ157" s="25"/>
      <c r="HA157" s="25"/>
      <c r="HB157" s="25"/>
      <c r="HC157" s="25"/>
      <c r="HD157" s="25"/>
      <c r="HE157" s="25"/>
      <c r="HF157" s="25"/>
      <c r="HG157" s="25"/>
      <c r="HH157" s="25"/>
      <c r="HI157" s="25"/>
      <c r="HJ157" s="25"/>
      <c r="HK157" s="25"/>
      <c r="HL157" s="25"/>
      <c r="HM157" s="25"/>
      <c r="HN157" s="25"/>
      <c r="HO157" s="25"/>
      <c r="HP157" s="25"/>
      <c r="HQ157" s="25"/>
      <c r="HR157" s="25"/>
      <c r="HS157" s="25"/>
      <c r="HT157" s="25"/>
      <c r="HU157" s="25"/>
      <c r="HV157" s="25"/>
      <c r="HW157" s="25"/>
      <c r="HX157" s="25"/>
      <c r="HY157" s="25"/>
      <c r="HZ157" s="25"/>
      <c r="IA157" s="25"/>
      <c r="IB157" s="25"/>
      <c r="IC157" s="25"/>
      <c r="ID157" s="25"/>
      <c r="IE157" s="25"/>
      <c r="IF157" s="25"/>
      <c r="IG157" s="25"/>
      <c r="IH157" s="25"/>
      <c r="II157" s="25"/>
      <c r="IJ157" s="25"/>
      <c r="IK157" s="25"/>
      <c r="IL157" s="25"/>
      <c r="IM157" s="25"/>
      <c r="IN157" s="25"/>
      <c r="IO157" s="25"/>
      <c r="IP157" s="25"/>
      <c r="IQ157" s="25"/>
      <c r="IR157" s="25"/>
      <c r="IS157" s="25"/>
      <c r="IT157" s="25"/>
      <c r="IU157" s="25"/>
    </row>
    <row r="158" spans="1:255" s="95" customFormat="1" ht="15" x14ac:dyDescent="0.25">
      <c r="A158" s="47">
        <v>3</v>
      </c>
      <c r="B158" s="348" t="s">
        <v>189</v>
      </c>
      <c r="C158" s="348"/>
      <c r="D158" s="348"/>
      <c r="E158" s="348"/>
      <c r="F158" s="45">
        <v>2</v>
      </c>
      <c r="G158" s="334">
        <f>'Equipment List_Unadjusted'!G158*Indexes!E7</f>
        <v>14.76778757432848</v>
      </c>
      <c r="H158" s="334">
        <f>'Equipment List_Unadjusted'!H158*Indexes!E7</f>
        <v>18.049518146401475</v>
      </c>
      <c r="I158" s="33">
        <v>1995</v>
      </c>
      <c r="J158" s="334">
        <f>'Equipment List_Unadjusted'!J158*Indexes!E7</f>
        <v>0.73838937871642407</v>
      </c>
      <c r="K158" s="334">
        <f>'Equipment List_Unadjusted'!K158*Indexes!E7</f>
        <v>0.90247590732007366</v>
      </c>
      <c r="L158" s="33">
        <v>1995</v>
      </c>
      <c r="M158" s="14" t="s">
        <v>97</v>
      </c>
      <c r="N158" s="275"/>
      <c r="O158" s="275"/>
      <c r="P158" s="275"/>
      <c r="Q158" s="27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c r="CA158" s="25"/>
      <c r="CB158" s="25"/>
      <c r="CC158" s="25"/>
      <c r="CD158" s="25"/>
      <c r="CE158" s="25"/>
      <c r="CF158" s="25"/>
      <c r="CG158" s="25"/>
      <c r="CH158" s="25"/>
      <c r="CI158" s="25"/>
      <c r="CJ158" s="25"/>
      <c r="CK158" s="25"/>
      <c r="CL158" s="25"/>
      <c r="CM158" s="25"/>
      <c r="CN158" s="25"/>
      <c r="CO158" s="25"/>
      <c r="CP158" s="25"/>
      <c r="CQ158" s="25"/>
      <c r="CR158" s="25"/>
      <c r="CS158" s="25"/>
      <c r="CT158" s="25"/>
      <c r="CU158" s="25"/>
      <c r="CV158" s="25"/>
      <c r="CW158" s="25"/>
      <c r="CX158" s="25"/>
      <c r="CY158" s="25"/>
      <c r="CZ158" s="25"/>
      <c r="DA158" s="25"/>
      <c r="DB158" s="25"/>
      <c r="DC158" s="25"/>
      <c r="DD158" s="25"/>
      <c r="DE158" s="25"/>
      <c r="DF158" s="25"/>
      <c r="DG158" s="25"/>
      <c r="DH158" s="25"/>
      <c r="DI158" s="25"/>
      <c r="DJ158" s="25"/>
      <c r="DK158" s="25"/>
      <c r="DL158" s="25"/>
      <c r="DM158" s="25"/>
      <c r="DN158" s="25"/>
      <c r="DO158" s="25"/>
      <c r="DP158" s="25"/>
      <c r="DQ158" s="25"/>
      <c r="DR158" s="25"/>
      <c r="DS158" s="25"/>
      <c r="DT158" s="25"/>
      <c r="DU158" s="25"/>
      <c r="DV158" s="25"/>
      <c r="DW158" s="25"/>
      <c r="DX158" s="25"/>
      <c r="DY158" s="25"/>
      <c r="DZ158" s="25"/>
      <c r="EA158" s="25"/>
      <c r="EB158" s="25"/>
      <c r="EC158" s="25"/>
      <c r="ED158" s="25"/>
      <c r="EE158" s="25"/>
      <c r="EF158" s="25"/>
      <c r="EG158" s="25"/>
      <c r="EH158" s="25"/>
      <c r="EI158" s="25"/>
      <c r="EJ158" s="25"/>
      <c r="EK158" s="25"/>
      <c r="EL158" s="25"/>
      <c r="EM158" s="25"/>
      <c r="EN158" s="25"/>
      <c r="EO158" s="25"/>
      <c r="EP158" s="25"/>
      <c r="EQ158" s="25"/>
      <c r="ER158" s="25"/>
      <c r="ES158" s="25"/>
      <c r="ET158" s="25"/>
      <c r="EU158" s="25"/>
      <c r="EV158" s="25"/>
      <c r="EW158" s="25"/>
      <c r="EX158" s="25"/>
      <c r="EY158" s="25"/>
      <c r="EZ158" s="25"/>
      <c r="FA158" s="25"/>
      <c r="FB158" s="25"/>
      <c r="FC158" s="25"/>
      <c r="FD158" s="25"/>
      <c r="FE158" s="25"/>
      <c r="FF158" s="25"/>
      <c r="FG158" s="25"/>
      <c r="FH158" s="25"/>
      <c r="FI158" s="25"/>
      <c r="FJ158" s="25"/>
      <c r="FK158" s="25"/>
      <c r="FL158" s="25"/>
      <c r="FM158" s="25"/>
      <c r="FN158" s="25"/>
      <c r="FO158" s="25"/>
      <c r="FP158" s="25"/>
      <c r="FQ158" s="25"/>
      <c r="FR158" s="25"/>
      <c r="FS158" s="25"/>
      <c r="FT158" s="25"/>
      <c r="FU158" s="25"/>
      <c r="FV158" s="25"/>
      <c r="FW158" s="25"/>
      <c r="FX158" s="25"/>
      <c r="FY158" s="25"/>
      <c r="FZ158" s="25"/>
      <c r="GA158" s="25"/>
      <c r="GB158" s="25"/>
      <c r="GC158" s="25"/>
      <c r="GD158" s="25"/>
      <c r="GE158" s="25"/>
      <c r="GF158" s="25"/>
      <c r="GG158" s="25"/>
      <c r="GH158" s="25"/>
      <c r="GI158" s="25"/>
      <c r="GJ158" s="25"/>
      <c r="GK158" s="25"/>
      <c r="GL158" s="25"/>
      <c r="GM158" s="25"/>
      <c r="GN158" s="25"/>
      <c r="GO158" s="25"/>
      <c r="GP158" s="25"/>
      <c r="GQ158" s="25"/>
      <c r="GR158" s="25"/>
      <c r="GS158" s="25"/>
      <c r="GT158" s="25"/>
      <c r="GU158" s="25"/>
      <c r="GV158" s="25"/>
      <c r="GW158" s="25"/>
      <c r="GX158" s="25"/>
      <c r="GY158" s="25"/>
      <c r="GZ158" s="25"/>
      <c r="HA158" s="25"/>
      <c r="HB158" s="25"/>
      <c r="HC158" s="25"/>
      <c r="HD158" s="25"/>
      <c r="HE158" s="25"/>
      <c r="HF158" s="25"/>
      <c r="HG158" s="25"/>
      <c r="HH158" s="25"/>
      <c r="HI158" s="25"/>
      <c r="HJ158" s="25"/>
      <c r="HK158" s="25"/>
      <c r="HL158" s="25"/>
      <c r="HM158" s="25"/>
      <c r="HN158" s="25"/>
      <c r="HO158" s="25"/>
      <c r="HP158" s="25"/>
      <c r="HQ158" s="25"/>
      <c r="HR158" s="25"/>
      <c r="HS158" s="25"/>
      <c r="HT158" s="25"/>
      <c r="HU158" s="25"/>
      <c r="HV158" s="25"/>
      <c r="HW158" s="25"/>
      <c r="HX158" s="25"/>
      <c r="HY158" s="25"/>
      <c r="HZ158" s="25"/>
      <c r="IA158" s="25"/>
      <c r="IB158" s="25"/>
      <c r="IC158" s="25"/>
      <c r="ID158" s="25"/>
      <c r="IE158" s="25"/>
      <c r="IF158" s="25"/>
      <c r="IG158" s="25"/>
      <c r="IH158" s="25"/>
      <c r="II158" s="25"/>
      <c r="IJ158" s="25"/>
      <c r="IK158" s="25"/>
      <c r="IL158" s="25"/>
      <c r="IM158" s="25"/>
      <c r="IN158" s="25"/>
      <c r="IO158" s="25"/>
      <c r="IP158" s="25"/>
      <c r="IQ158" s="25"/>
      <c r="IR158" s="25"/>
      <c r="IS158" s="25"/>
      <c r="IT158" s="25"/>
      <c r="IU158" s="25"/>
    </row>
    <row r="159" spans="1:255" s="95" customFormat="1" ht="15" x14ac:dyDescent="0.25">
      <c r="A159" s="47">
        <v>3</v>
      </c>
      <c r="B159" s="348" t="s">
        <v>190</v>
      </c>
      <c r="C159" s="348"/>
      <c r="D159" s="348"/>
      <c r="E159" s="348"/>
      <c r="F159" s="45">
        <v>5</v>
      </c>
      <c r="G159" s="334">
        <f>'Equipment List_Unadjusted'!G159*Indexes!E7</f>
        <v>19.690383432437972</v>
      </c>
      <c r="H159" s="334">
        <f>'Equipment List_Unadjusted'!H159*Indexes!E7</f>
        <v>24.066024195201965</v>
      </c>
      <c r="I159" s="33">
        <v>1995</v>
      </c>
      <c r="J159" s="334">
        <f>'Equipment List_Unadjusted'!J159*Indexes!E7</f>
        <v>1.9690383432437972</v>
      </c>
      <c r="K159" s="334">
        <f>'Equipment List_Unadjusted'!K159*Indexes!E7</f>
        <v>2.4066024195201967</v>
      </c>
      <c r="L159" s="33">
        <v>1995</v>
      </c>
      <c r="M159" s="14" t="s">
        <v>484</v>
      </c>
      <c r="N159" s="275"/>
      <c r="O159" s="275"/>
      <c r="P159" s="275"/>
      <c r="Q159" s="27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c r="CA159" s="25"/>
      <c r="CB159" s="25"/>
      <c r="CC159" s="25"/>
      <c r="CD159" s="25"/>
      <c r="CE159" s="25"/>
      <c r="CF159" s="25"/>
      <c r="CG159" s="25"/>
      <c r="CH159" s="25"/>
      <c r="CI159" s="25"/>
      <c r="CJ159" s="25"/>
      <c r="CK159" s="25"/>
      <c r="CL159" s="25"/>
      <c r="CM159" s="25"/>
      <c r="CN159" s="25"/>
      <c r="CO159" s="25"/>
      <c r="CP159" s="25"/>
      <c r="CQ159" s="25"/>
      <c r="CR159" s="25"/>
      <c r="CS159" s="25"/>
      <c r="CT159" s="25"/>
      <c r="CU159" s="25"/>
      <c r="CV159" s="25"/>
      <c r="CW159" s="25"/>
      <c r="CX159" s="25"/>
      <c r="CY159" s="25"/>
      <c r="CZ159" s="25"/>
      <c r="DA159" s="25"/>
      <c r="DB159" s="25"/>
      <c r="DC159" s="25"/>
      <c r="DD159" s="25"/>
      <c r="DE159" s="25"/>
      <c r="DF159" s="25"/>
      <c r="DG159" s="25"/>
      <c r="DH159" s="25"/>
      <c r="DI159" s="25"/>
      <c r="DJ159" s="25"/>
      <c r="DK159" s="25"/>
      <c r="DL159" s="25"/>
      <c r="DM159" s="25"/>
      <c r="DN159" s="25"/>
      <c r="DO159" s="25"/>
      <c r="DP159" s="25"/>
      <c r="DQ159" s="25"/>
      <c r="DR159" s="25"/>
      <c r="DS159" s="25"/>
      <c r="DT159" s="25"/>
      <c r="DU159" s="25"/>
      <c r="DV159" s="25"/>
      <c r="DW159" s="25"/>
      <c r="DX159" s="25"/>
      <c r="DY159" s="25"/>
      <c r="DZ159" s="25"/>
      <c r="EA159" s="25"/>
      <c r="EB159" s="25"/>
      <c r="EC159" s="25"/>
      <c r="ED159" s="25"/>
      <c r="EE159" s="25"/>
      <c r="EF159" s="25"/>
      <c r="EG159" s="25"/>
      <c r="EH159" s="25"/>
      <c r="EI159" s="25"/>
      <c r="EJ159" s="25"/>
      <c r="EK159" s="25"/>
      <c r="EL159" s="25"/>
      <c r="EM159" s="25"/>
      <c r="EN159" s="25"/>
      <c r="EO159" s="25"/>
      <c r="EP159" s="25"/>
      <c r="EQ159" s="25"/>
      <c r="ER159" s="25"/>
      <c r="ES159" s="25"/>
      <c r="ET159" s="25"/>
      <c r="EU159" s="25"/>
      <c r="EV159" s="25"/>
      <c r="EW159" s="25"/>
      <c r="EX159" s="25"/>
      <c r="EY159" s="25"/>
      <c r="EZ159" s="25"/>
      <c r="FA159" s="25"/>
      <c r="FB159" s="25"/>
      <c r="FC159" s="25"/>
      <c r="FD159" s="25"/>
      <c r="FE159" s="25"/>
      <c r="FF159" s="25"/>
      <c r="FG159" s="25"/>
      <c r="FH159" s="25"/>
      <c r="FI159" s="25"/>
      <c r="FJ159" s="25"/>
      <c r="FK159" s="25"/>
      <c r="FL159" s="25"/>
      <c r="FM159" s="25"/>
      <c r="FN159" s="25"/>
      <c r="FO159" s="25"/>
      <c r="FP159" s="25"/>
      <c r="FQ159" s="25"/>
      <c r="FR159" s="25"/>
      <c r="FS159" s="25"/>
      <c r="FT159" s="25"/>
      <c r="FU159" s="25"/>
      <c r="FV159" s="25"/>
      <c r="FW159" s="25"/>
      <c r="FX159" s="25"/>
      <c r="FY159" s="25"/>
      <c r="FZ159" s="25"/>
      <c r="GA159" s="25"/>
      <c r="GB159" s="25"/>
      <c r="GC159" s="25"/>
      <c r="GD159" s="25"/>
      <c r="GE159" s="25"/>
      <c r="GF159" s="25"/>
      <c r="GG159" s="25"/>
      <c r="GH159" s="25"/>
      <c r="GI159" s="25"/>
      <c r="GJ159" s="25"/>
      <c r="GK159" s="25"/>
      <c r="GL159" s="25"/>
      <c r="GM159" s="25"/>
      <c r="GN159" s="25"/>
      <c r="GO159" s="25"/>
      <c r="GP159" s="25"/>
      <c r="GQ159" s="25"/>
      <c r="GR159" s="25"/>
      <c r="GS159" s="25"/>
      <c r="GT159" s="25"/>
      <c r="GU159" s="25"/>
      <c r="GV159" s="25"/>
      <c r="GW159" s="25"/>
      <c r="GX159" s="25"/>
      <c r="GY159" s="25"/>
      <c r="GZ159" s="25"/>
      <c r="HA159" s="25"/>
      <c r="HB159" s="25"/>
      <c r="HC159" s="25"/>
      <c r="HD159" s="25"/>
      <c r="HE159" s="25"/>
      <c r="HF159" s="25"/>
      <c r="HG159" s="25"/>
      <c r="HH159" s="25"/>
      <c r="HI159" s="25"/>
      <c r="HJ159" s="25"/>
      <c r="HK159" s="25"/>
      <c r="HL159" s="25"/>
      <c r="HM159" s="25"/>
      <c r="HN159" s="25"/>
      <c r="HO159" s="25"/>
      <c r="HP159" s="25"/>
      <c r="HQ159" s="25"/>
      <c r="HR159" s="25"/>
      <c r="HS159" s="25"/>
      <c r="HT159" s="25"/>
      <c r="HU159" s="25"/>
      <c r="HV159" s="25"/>
      <c r="HW159" s="25"/>
      <c r="HX159" s="25"/>
      <c r="HY159" s="25"/>
      <c r="HZ159" s="25"/>
      <c r="IA159" s="25"/>
      <c r="IB159" s="25"/>
      <c r="IC159" s="25"/>
      <c r="ID159" s="25"/>
      <c r="IE159" s="25"/>
      <c r="IF159" s="25"/>
      <c r="IG159" s="25"/>
      <c r="IH159" s="25"/>
      <c r="II159" s="25"/>
      <c r="IJ159" s="25"/>
      <c r="IK159" s="25"/>
      <c r="IL159" s="25"/>
      <c r="IM159" s="25"/>
      <c r="IN159" s="25"/>
      <c r="IO159" s="25"/>
      <c r="IP159" s="25"/>
      <c r="IQ159" s="25"/>
      <c r="IR159" s="25"/>
      <c r="IS159" s="25"/>
      <c r="IT159" s="25"/>
      <c r="IU159" s="25"/>
    </row>
    <row r="160" spans="1:255" s="95" customFormat="1" ht="15" x14ac:dyDescent="0.25">
      <c r="A160" s="48">
        <v>3</v>
      </c>
      <c r="B160" s="348" t="s">
        <v>191</v>
      </c>
      <c r="C160" s="348"/>
      <c r="D160" s="348"/>
      <c r="E160" s="348"/>
      <c r="F160" s="45">
        <v>5</v>
      </c>
      <c r="G160" s="334">
        <f>'Equipment List_Unadjusted'!G160*Indexes!E7</f>
        <v>19.690383432437972</v>
      </c>
      <c r="H160" s="334">
        <f>'Equipment List_Unadjusted'!H160*Indexes!E7</f>
        <v>24.066024195201965</v>
      </c>
      <c r="I160" s="33">
        <v>1995</v>
      </c>
      <c r="J160" s="334">
        <f>'Equipment List_Unadjusted'!J160*Indexes!E7</f>
        <v>1.9690383432437972</v>
      </c>
      <c r="K160" s="334">
        <f>'Equipment List_Unadjusted'!K160*Indexes!E7</f>
        <v>2.4066024195201967</v>
      </c>
      <c r="L160" s="33">
        <v>1995</v>
      </c>
      <c r="M160" s="14" t="s">
        <v>484</v>
      </c>
      <c r="N160" s="275"/>
      <c r="O160" s="275"/>
      <c r="P160" s="275"/>
      <c r="Q160" s="27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c r="CA160" s="25"/>
      <c r="CB160" s="25"/>
      <c r="CC160" s="25"/>
      <c r="CD160" s="25"/>
      <c r="CE160" s="25"/>
      <c r="CF160" s="25"/>
      <c r="CG160" s="25"/>
      <c r="CH160" s="25"/>
      <c r="CI160" s="25"/>
      <c r="CJ160" s="25"/>
      <c r="CK160" s="25"/>
      <c r="CL160" s="25"/>
      <c r="CM160" s="25"/>
      <c r="CN160" s="25"/>
      <c r="CO160" s="25"/>
      <c r="CP160" s="25"/>
      <c r="CQ160" s="25"/>
      <c r="CR160" s="25"/>
      <c r="CS160" s="25"/>
      <c r="CT160" s="25"/>
      <c r="CU160" s="25"/>
      <c r="CV160" s="25"/>
      <c r="CW160" s="25"/>
      <c r="CX160" s="25"/>
      <c r="CY160" s="25"/>
      <c r="CZ160" s="25"/>
      <c r="DA160" s="25"/>
      <c r="DB160" s="25"/>
      <c r="DC160" s="25"/>
      <c r="DD160" s="25"/>
      <c r="DE160" s="25"/>
      <c r="DF160" s="25"/>
      <c r="DG160" s="25"/>
      <c r="DH160" s="25"/>
      <c r="DI160" s="25"/>
      <c r="DJ160" s="25"/>
      <c r="DK160" s="25"/>
      <c r="DL160" s="25"/>
      <c r="DM160" s="25"/>
      <c r="DN160" s="25"/>
      <c r="DO160" s="25"/>
      <c r="DP160" s="25"/>
      <c r="DQ160" s="25"/>
      <c r="DR160" s="25"/>
      <c r="DS160" s="25"/>
      <c r="DT160" s="25"/>
      <c r="DU160" s="25"/>
      <c r="DV160" s="25"/>
      <c r="DW160" s="25"/>
      <c r="DX160" s="25"/>
      <c r="DY160" s="25"/>
      <c r="DZ160" s="25"/>
      <c r="EA160" s="25"/>
      <c r="EB160" s="25"/>
      <c r="EC160" s="25"/>
      <c r="ED160" s="25"/>
      <c r="EE160" s="25"/>
      <c r="EF160" s="25"/>
      <c r="EG160" s="25"/>
      <c r="EH160" s="25"/>
      <c r="EI160" s="25"/>
      <c r="EJ160" s="25"/>
      <c r="EK160" s="25"/>
      <c r="EL160" s="25"/>
      <c r="EM160" s="25"/>
      <c r="EN160" s="25"/>
      <c r="EO160" s="25"/>
      <c r="EP160" s="25"/>
      <c r="EQ160" s="25"/>
      <c r="ER160" s="25"/>
      <c r="ES160" s="25"/>
      <c r="ET160" s="25"/>
      <c r="EU160" s="25"/>
      <c r="EV160" s="25"/>
      <c r="EW160" s="25"/>
      <c r="EX160" s="25"/>
      <c r="EY160" s="25"/>
      <c r="EZ160" s="25"/>
      <c r="FA160" s="25"/>
      <c r="FB160" s="25"/>
      <c r="FC160" s="25"/>
      <c r="FD160" s="25"/>
      <c r="FE160" s="25"/>
      <c r="FF160" s="25"/>
      <c r="FG160" s="25"/>
      <c r="FH160" s="25"/>
      <c r="FI160" s="25"/>
      <c r="FJ160" s="25"/>
      <c r="FK160" s="25"/>
      <c r="FL160" s="25"/>
      <c r="FM160" s="25"/>
      <c r="FN160" s="25"/>
      <c r="FO160" s="25"/>
      <c r="FP160" s="25"/>
      <c r="FQ160" s="25"/>
      <c r="FR160" s="25"/>
      <c r="FS160" s="25"/>
      <c r="FT160" s="25"/>
      <c r="FU160" s="25"/>
      <c r="FV160" s="25"/>
      <c r="FW160" s="25"/>
      <c r="FX160" s="25"/>
      <c r="FY160" s="25"/>
      <c r="FZ160" s="25"/>
      <c r="GA160" s="25"/>
      <c r="GB160" s="25"/>
      <c r="GC160" s="25"/>
      <c r="GD160" s="25"/>
      <c r="GE160" s="25"/>
      <c r="GF160" s="25"/>
      <c r="GG160" s="25"/>
      <c r="GH160" s="25"/>
      <c r="GI160" s="25"/>
      <c r="GJ160" s="25"/>
      <c r="GK160" s="25"/>
      <c r="GL160" s="25"/>
      <c r="GM160" s="25"/>
      <c r="GN160" s="25"/>
      <c r="GO160" s="25"/>
      <c r="GP160" s="25"/>
      <c r="GQ160" s="25"/>
      <c r="GR160" s="25"/>
      <c r="GS160" s="25"/>
      <c r="GT160" s="25"/>
      <c r="GU160" s="25"/>
      <c r="GV160" s="25"/>
      <c r="GW160" s="25"/>
      <c r="GX160" s="25"/>
      <c r="GY160" s="25"/>
      <c r="GZ160" s="25"/>
      <c r="HA160" s="25"/>
      <c r="HB160" s="25"/>
      <c r="HC160" s="25"/>
      <c r="HD160" s="25"/>
      <c r="HE160" s="25"/>
      <c r="HF160" s="25"/>
      <c r="HG160" s="25"/>
      <c r="HH160" s="25"/>
      <c r="HI160" s="25"/>
      <c r="HJ160" s="25"/>
      <c r="HK160" s="25"/>
      <c r="HL160" s="25"/>
      <c r="HM160" s="25"/>
      <c r="HN160" s="25"/>
      <c r="HO160" s="25"/>
      <c r="HP160" s="25"/>
      <c r="HQ160" s="25"/>
      <c r="HR160" s="25"/>
      <c r="HS160" s="25"/>
      <c r="HT160" s="25"/>
      <c r="HU160" s="25"/>
      <c r="HV160" s="25"/>
      <c r="HW160" s="25"/>
      <c r="HX160" s="25"/>
      <c r="HY160" s="25"/>
      <c r="HZ160" s="25"/>
      <c r="IA160" s="25"/>
      <c r="IB160" s="25"/>
      <c r="IC160" s="25"/>
      <c r="ID160" s="25"/>
      <c r="IE160" s="25"/>
      <c r="IF160" s="25"/>
      <c r="IG160" s="25"/>
      <c r="IH160" s="25"/>
      <c r="II160" s="25"/>
      <c r="IJ160" s="25"/>
      <c r="IK160" s="25"/>
      <c r="IL160" s="25"/>
      <c r="IM160" s="25"/>
      <c r="IN160" s="25"/>
      <c r="IO160" s="25"/>
      <c r="IP160" s="25"/>
      <c r="IQ160" s="25"/>
      <c r="IR160" s="25"/>
      <c r="IS160" s="25"/>
      <c r="IT160" s="25"/>
      <c r="IU160" s="25"/>
    </row>
    <row r="161" spans="1:255" s="95" customFormat="1" ht="30" customHeight="1" x14ac:dyDescent="0.25">
      <c r="A161" s="48">
        <v>3</v>
      </c>
      <c r="B161" s="348" t="s">
        <v>192</v>
      </c>
      <c r="C161" s="348"/>
      <c r="D161" s="348"/>
      <c r="E161" s="348"/>
      <c r="F161" s="45">
        <v>5</v>
      </c>
      <c r="G161" s="334">
        <f>'Equipment List_Unadjusted'!G161*Indexes!E7</f>
        <v>19.690383432437972</v>
      </c>
      <c r="H161" s="334">
        <f>'Equipment List_Unadjusted'!H161*Indexes!E7</f>
        <v>24.066024195201965</v>
      </c>
      <c r="I161" s="33">
        <v>1995</v>
      </c>
      <c r="J161" s="334">
        <f>'Equipment List_Unadjusted'!J161*Indexes!E7</f>
        <v>0.98451917162189861</v>
      </c>
      <c r="K161" s="334">
        <f>'Equipment List_Unadjusted'!K161*Indexes!E7</f>
        <v>1.2033012097600984</v>
      </c>
      <c r="L161" s="33">
        <v>1995</v>
      </c>
      <c r="M161" s="14" t="s">
        <v>97</v>
      </c>
      <c r="N161" s="275"/>
      <c r="O161" s="275"/>
      <c r="P161" s="275"/>
      <c r="Q161" s="27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c r="CA161" s="25"/>
      <c r="CB161" s="25"/>
      <c r="CC161" s="25"/>
      <c r="CD161" s="25"/>
      <c r="CE161" s="25"/>
      <c r="CF161" s="25"/>
      <c r="CG161" s="25"/>
      <c r="CH161" s="25"/>
      <c r="CI161" s="25"/>
      <c r="CJ161" s="25"/>
      <c r="CK161" s="25"/>
      <c r="CL161" s="25"/>
      <c r="CM161" s="25"/>
      <c r="CN161" s="25"/>
      <c r="CO161" s="25"/>
      <c r="CP161" s="25"/>
      <c r="CQ161" s="25"/>
      <c r="CR161" s="25"/>
      <c r="CS161" s="25"/>
      <c r="CT161" s="25"/>
      <c r="CU161" s="25"/>
      <c r="CV161" s="25"/>
      <c r="CW161" s="25"/>
      <c r="CX161" s="25"/>
      <c r="CY161" s="25"/>
      <c r="CZ161" s="25"/>
      <c r="DA161" s="25"/>
      <c r="DB161" s="25"/>
      <c r="DC161" s="25"/>
      <c r="DD161" s="25"/>
      <c r="DE161" s="25"/>
      <c r="DF161" s="25"/>
      <c r="DG161" s="25"/>
      <c r="DH161" s="25"/>
      <c r="DI161" s="25"/>
      <c r="DJ161" s="25"/>
      <c r="DK161" s="25"/>
      <c r="DL161" s="25"/>
      <c r="DM161" s="25"/>
      <c r="DN161" s="25"/>
      <c r="DO161" s="25"/>
      <c r="DP161" s="25"/>
      <c r="DQ161" s="25"/>
      <c r="DR161" s="25"/>
      <c r="DS161" s="25"/>
      <c r="DT161" s="25"/>
      <c r="DU161" s="25"/>
      <c r="DV161" s="25"/>
      <c r="DW161" s="25"/>
      <c r="DX161" s="25"/>
      <c r="DY161" s="25"/>
      <c r="DZ161" s="25"/>
      <c r="EA161" s="25"/>
      <c r="EB161" s="25"/>
      <c r="EC161" s="25"/>
      <c r="ED161" s="25"/>
      <c r="EE161" s="25"/>
      <c r="EF161" s="25"/>
      <c r="EG161" s="25"/>
      <c r="EH161" s="25"/>
      <c r="EI161" s="25"/>
      <c r="EJ161" s="25"/>
      <c r="EK161" s="25"/>
      <c r="EL161" s="25"/>
      <c r="EM161" s="25"/>
      <c r="EN161" s="25"/>
      <c r="EO161" s="25"/>
      <c r="EP161" s="25"/>
      <c r="EQ161" s="25"/>
      <c r="ER161" s="25"/>
      <c r="ES161" s="25"/>
      <c r="ET161" s="25"/>
      <c r="EU161" s="25"/>
      <c r="EV161" s="25"/>
      <c r="EW161" s="25"/>
      <c r="EX161" s="25"/>
      <c r="EY161" s="25"/>
      <c r="EZ161" s="25"/>
      <c r="FA161" s="25"/>
      <c r="FB161" s="25"/>
      <c r="FC161" s="25"/>
      <c r="FD161" s="25"/>
      <c r="FE161" s="25"/>
      <c r="FF161" s="25"/>
      <c r="FG161" s="25"/>
      <c r="FH161" s="25"/>
      <c r="FI161" s="25"/>
      <c r="FJ161" s="25"/>
      <c r="FK161" s="25"/>
      <c r="FL161" s="25"/>
      <c r="FM161" s="25"/>
      <c r="FN161" s="25"/>
      <c r="FO161" s="25"/>
      <c r="FP161" s="25"/>
      <c r="FQ161" s="25"/>
      <c r="FR161" s="25"/>
      <c r="FS161" s="25"/>
      <c r="FT161" s="25"/>
      <c r="FU161" s="25"/>
      <c r="FV161" s="25"/>
      <c r="FW161" s="25"/>
      <c r="FX161" s="25"/>
      <c r="FY161" s="25"/>
      <c r="FZ161" s="25"/>
      <c r="GA161" s="25"/>
      <c r="GB161" s="25"/>
      <c r="GC161" s="25"/>
      <c r="GD161" s="25"/>
      <c r="GE161" s="25"/>
      <c r="GF161" s="25"/>
      <c r="GG161" s="25"/>
      <c r="GH161" s="25"/>
      <c r="GI161" s="25"/>
      <c r="GJ161" s="25"/>
      <c r="GK161" s="25"/>
      <c r="GL161" s="25"/>
      <c r="GM161" s="25"/>
      <c r="GN161" s="25"/>
      <c r="GO161" s="25"/>
      <c r="GP161" s="25"/>
      <c r="GQ161" s="25"/>
      <c r="GR161" s="25"/>
      <c r="GS161" s="25"/>
      <c r="GT161" s="25"/>
      <c r="GU161" s="25"/>
      <c r="GV161" s="25"/>
      <c r="GW161" s="25"/>
      <c r="GX161" s="25"/>
      <c r="GY161" s="25"/>
      <c r="GZ161" s="25"/>
      <c r="HA161" s="25"/>
      <c r="HB161" s="25"/>
      <c r="HC161" s="25"/>
      <c r="HD161" s="25"/>
      <c r="HE161" s="25"/>
      <c r="HF161" s="25"/>
      <c r="HG161" s="25"/>
      <c r="HH161" s="25"/>
      <c r="HI161" s="25"/>
      <c r="HJ161" s="25"/>
      <c r="HK161" s="25"/>
      <c r="HL161" s="25"/>
      <c r="HM161" s="25"/>
      <c r="HN161" s="25"/>
      <c r="HO161" s="25"/>
      <c r="HP161" s="25"/>
      <c r="HQ161" s="25"/>
      <c r="HR161" s="25"/>
      <c r="HS161" s="25"/>
      <c r="HT161" s="25"/>
      <c r="HU161" s="25"/>
      <c r="HV161" s="25"/>
      <c r="HW161" s="25"/>
      <c r="HX161" s="25"/>
      <c r="HY161" s="25"/>
      <c r="HZ161" s="25"/>
      <c r="IA161" s="25"/>
      <c r="IB161" s="25"/>
      <c r="IC161" s="25"/>
      <c r="ID161" s="25"/>
      <c r="IE161" s="25"/>
      <c r="IF161" s="25"/>
      <c r="IG161" s="25"/>
      <c r="IH161" s="25"/>
      <c r="II161" s="25"/>
      <c r="IJ161" s="25"/>
      <c r="IK161" s="25"/>
      <c r="IL161" s="25"/>
      <c r="IM161" s="25"/>
      <c r="IN161" s="25"/>
      <c r="IO161" s="25"/>
      <c r="IP161" s="25"/>
      <c r="IQ161" s="25"/>
      <c r="IR161" s="25"/>
      <c r="IS161" s="25"/>
      <c r="IT161" s="25"/>
      <c r="IU161" s="25"/>
    </row>
    <row r="162" spans="1:255" s="95" customFormat="1" ht="28.5" x14ac:dyDescent="0.25">
      <c r="A162" s="48">
        <v>3</v>
      </c>
      <c r="B162" s="348" t="s">
        <v>193</v>
      </c>
      <c r="C162" s="348"/>
      <c r="D162" s="348"/>
      <c r="E162" s="348"/>
      <c r="F162" s="45">
        <v>5</v>
      </c>
      <c r="G162" s="334">
        <f>'Equipment List_Unadjusted'!G162*Indexes!O7</f>
        <v>186.82879377431908</v>
      </c>
      <c r="H162" s="334">
        <f>'Equipment List_Unadjusted'!H162*Indexes!O7</f>
        <v>228.34630350194556</v>
      </c>
      <c r="I162" s="33">
        <v>2002</v>
      </c>
      <c r="J162" s="334"/>
      <c r="K162" s="334"/>
      <c r="L162" s="33"/>
      <c r="M162" s="14" t="s">
        <v>473</v>
      </c>
      <c r="N162" s="275"/>
      <c r="O162" s="275"/>
      <c r="P162" s="275"/>
      <c r="Q162" s="27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c r="CA162" s="25"/>
      <c r="CB162" s="25"/>
      <c r="CC162" s="25"/>
      <c r="CD162" s="25"/>
      <c r="CE162" s="25"/>
      <c r="CF162" s="25"/>
      <c r="CG162" s="25"/>
      <c r="CH162" s="25"/>
      <c r="CI162" s="25"/>
      <c r="CJ162" s="25"/>
      <c r="CK162" s="25"/>
      <c r="CL162" s="25"/>
      <c r="CM162" s="25"/>
      <c r="CN162" s="25"/>
      <c r="CO162" s="25"/>
      <c r="CP162" s="25"/>
      <c r="CQ162" s="25"/>
      <c r="CR162" s="25"/>
      <c r="CS162" s="25"/>
      <c r="CT162" s="25"/>
      <c r="CU162" s="25"/>
      <c r="CV162" s="25"/>
      <c r="CW162" s="25"/>
      <c r="CX162" s="25"/>
      <c r="CY162" s="25"/>
      <c r="CZ162" s="25"/>
      <c r="DA162" s="25"/>
      <c r="DB162" s="25"/>
      <c r="DC162" s="25"/>
      <c r="DD162" s="25"/>
      <c r="DE162" s="25"/>
      <c r="DF162" s="25"/>
      <c r="DG162" s="25"/>
      <c r="DH162" s="25"/>
      <c r="DI162" s="25"/>
      <c r="DJ162" s="25"/>
      <c r="DK162" s="25"/>
      <c r="DL162" s="25"/>
      <c r="DM162" s="25"/>
      <c r="DN162" s="25"/>
      <c r="DO162" s="25"/>
      <c r="DP162" s="25"/>
      <c r="DQ162" s="25"/>
      <c r="DR162" s="25"/>
      <c r="DS162" s="25"/>
      <c r="DT162" s="25"/>
      <c r="DU162" s="25"/>
      <c r="DV162" s="25"/>
      <c r="DW162" s="25"/>
      <c r="DX162" s="25"/>
      <c r="DY162" s="25"/>
      <c r="DZ162" s="25"/>
      <c r="EA162" s="25"/>
      <c r="EB162" s="25"/>
      <c r="EC162" s="25"/>
      <c r="ED162" s="25"/>
      <c r="EE162" s="25"/>
      <c r="EF162" s="25"/>
      <c r="EG162" s="25"/>
      <c r="EH162" s="25"/>
      <c r="EI162" s="25"/>
      <c r="EJ162" s="25"/>
      <c r="EK162" s="25"/>
      <c r="EL162" s="25"/>
      <c r="EM162" s="25"/>
      <c r="EN162" s="25"/>
      <c r="EO162" s="25"/>
      <c r="EP162" s="25"/>
      <c r="EQ162" s="25"/>
      <c r="ER162" s="25"/>
      <c r="ES162" s="25"/>
      <c r="ET162" s="25"/>
      <c r="EU162" s="25"/>
      <c r="EV162" s="25"/>
      <c r="EW162" s="25"/>
      <c r="EX162" s="25"/>
      <c r="EY162" s="25"/>
      <c r="EZ162" s="25"/>
      <c r="FA162" s="25"/>
      <c r="FB162" s="25"/>
      <c r="FC162" s="25"/>
      <c r="FD162" s="25"/>
      <c r="FE162" s="25"/>
      <c r="FF162" s="25"/>
      <c r="FG162" s="25"/>
      <c r="FH162" s="25"/>
      <c r="FI162" s="25"/>
      <c r="FJ162" s="25"/>
      <c r="FK162" s="25"/>
      <c r="FL162" s="25"/>
      <c r="FM162" s="25"/>
      <c r="FN162" s="25"/>
      <c r="FO162" s="25"/>
      <c r="FP162" s="25"/>
      <c r="FQ162" s="25"/>
      <c r="FR162" s="25"/>
      <c r="FS162" s="25"/>
      <c r="FT162" s="25"/>
      <c r="FU162" s="25"/>
      <c r="FV162" s="25"/>
      <c r="FW162" s="25"/>
      <c r="FX162" s="25"/>
      <c r="FY162" s="25"/>
      <c r="FZ162" s="25"/>
      <c r="GA162" s="25"/>
      <c r="GB162" s="25"/>
      <c r="GC162" s="25"/>
      <c r="GD162" s="25"/>
      <c r="GE162" s="25"/>
      <c r="GF162" s="25"/>
      <c r="GG162" s="25"/>
      <c r="GH162" s="25"/>
      <c r="GI162" s="25"/>
      <c r="GJ162" s="25"/>
      <c r="GK162" s="25"/>
      <c r="GL162" s="25"/>
      <c r="GM162" s="25"/>
      <c r="GN162" s="25"/>
      <c r="GO162" s="25"/>
      <c r="GP162" s="25"/>
      <c r="GQ162" s="25"/>
      <c r="GR162" s="25"/>
      <c r="GS162" s="25"/>
      <c r="GT162" s="25"/>
      <c r="GU162" s="25"/>
      <c r="GV162" s="25"/>
      <c r="GW162" s="25"/>
      <c r="GX162" s="25"/>
      <c r="GY162" s="25"/>
      <c r="GZ162" s="25"/>
      <c r="HA162" s="25"/>
      <c r="HB162" s="25"/>
      <c r="HC162" s="25"/>
      <c r="HD162" s="25"/>
      <c r="HE162" s="25"/>
      <c r="HF162" s="25"/>
      <c r="HG162" s="25"/>
      <c r="HH162" s="25"/>
      <c r="HI162" s="25"/>
      <c r="HJ162" s="25"/>
      <c r="HK162" s="25"/>
      <c r="HL162" s="25"/>
      <c r="HM162" s="25"/>
      <c r="HN162" s="25"/>
      <c r="HO162" s="25"/>
      <c r="HP162" s="25"/>
      <c r="HQ162" s="25"/>
      <c r="HR162" s="25"/>
      <c r="HS162" s="25"/>
      <c r="HT162" s="25"/>
      <c r="HU162" s="25"/>
      <c r="HV162" s="25"/>
      <c r="HW162" s="25"/>
      <c r="HX162" s="25"/>
      <c r="HY162" s="25"/>
      <c r="HZ162" s="25"/>
      <c r="IA162" s="25"/>
      <c r="IB162" s="25"/>
      <c r="IC162" s="25"/>
      <c r="ID162" s="25"/>
      <c r="IE162" s="25"/>
      <c r="IF162" s="25"/>
      <c r="IG162" s="25"/>
      <c r="IH162" s="25"/>
      <c r="II162" s="25"/>
      <c r="IJ162" s="25"/>
      <c r="IK162" s="25"/>
      <c r="IL162" s="25"/>
      <c r="IM162" s="25"/>
      <c r="IN162" s="25"/>
      <c r="IO162" s="25"/>
      <c r="IP162" s="25"/>
      <c r="IQ162" s="25"/>
      <c r="IR162" s="25"/>
      <c r="IS162" s="25"/>
      <c r="IT162" s="25"/>
      <c r="IU162" s="25"/>
    </row>
    <row r="163" spans="1:255" s="95" customFormat="1" ht="28.5" x14ac:dyDescent="0.25">
      <c r="A163" s="47">
        <v>3</v>
      </c>
      <c r="B163" s="348" t="s">
        <v>194</v>
      </c>
      <c r="C163" s="348"/>
      <c r="D163" s="348"/>
      <c r="E163" s="348"/>
      <c r="F163" s="45">
        <v>10</v>
      </c>
      <c r="G163" s="334">
        <f>'Equipment List_Unadjusted'!G163*Indexes!E7</f>
        <v>246.12979290547466</v>
      </c>
      <c r="H163" s="334">
        <f>'Equipment List_Unadjusted'!H163*Indexes!E7</f>
        <v>300.82530244002459</v>
      </c>
      <c r="I163" s="33">
        <v>1995</v>
      </c>
      <c r="J163" s="334">
        <f>'Equipment List_Unadjusted'!J163*Indexes!E7</f>
        <v>12.306489645273732</v>
      </c>
      <c r="K163" s="334">
        <f>'Equipment List_Unadjusted'!K163*Indexes!E7</f>
        <v>15.04126512200123</v>
      </c>
      <c r="L163" s="33">
        <v>1995</v>
      </c>
      <c r="M163" s="14" t="s">
        <v>475</v>
      </c>
      <c r="N163" s="275"/>
      <c r="O163" s="275"/>
      <c r="P163" s="275"/>
      <c r="Q163" s="27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c r="CA163" s="25"/>
      <c r="CB163" s="25"/>
      <c r="CC163" s="25"/>
      <c r="CD163" s="25"/>
      <c r="CE163" s="25"/>
      <c r="CF163" s="25"/>
      <c r="CG163" s="25"/>
      <c r="CH163" s="25"/>
      <c r="CI163" s="25"/>
      <c r="CJ163" s="25"/>
      <c r="CK163" s="25"/>
      <c r="CL163" s="25"/>
      <c r="CM163" s="25"/>
      <c r="CN163" s="25"/>
      <c r="CO163" s="25"/>
      <c r="CP163" s="25"/>
      <c r="CQ163" s="25"/>
      <c r="CR163" s="25"/>
      <c r="CS163" s="25"/>
      <c r="CT163" s="25"/>
      <c r="CU163" s="25"/>
      <c r="CV163" s="25"/>
      <c r="CW163" s="25"/>
      <c r="CX163" s="25"/>
      <c r="CY163" s="25"/>
      <c r="CZ163" s="25"/>
      <c r="DA163" s="25"/>
      <c r="DB163" s="25"/>
      <c r="DC163" s="25"/>
      <c r="DD163" s="25"/>
      <c r="DE163" s="25"/>
      <c r="DF163" s="25"/>
      <c r="DG163" s="25"/>
      <c r="DH163" s="25"/>
      <c r="DI163" s="25"/>
      <c r="DJ163" s="25"/>
      <c r="DK163" s="25"/>
      <c r="DL163" s="25"/>
      <c r="DM163" s="25"/>
      <c r="DN163" s="25"/>
      <c r="DO163" s="25"/>
      <c r="DP163" s="25"/>
      <c r="DQ163" s="25"/>
      <c r="DR163" s="25"/>
      <c r="DS163" s="25"/>
      <c r="DT163" s="25"/>
      <c r="DU163" s="25"/>
      <c r="DV163" s="25"/>
      <c r="DW163" s="25"/>
      <c r="DX163" s="25"/>
      <c r="DY163" s="25"/>
      <c r="DZ163" s="25"/>
      <c r="EA163" s="25"/>
      <c r="EB163" s="25"/>
      <c r="EC163" s="25"/>
      <c r="ED163" s="25"/>
      <c r="EE163" s="25"/>
      <c r="EF163" s="25"/>
      <c r="EG163" s="25"/>
      <c r="EH163" s="25"/>
      <c r="EI163" s="25"/>
      <c r="EJ163" s="25"/>
      <c r="EK163" s="25"/>
      <c r="EL163" s="25"/>
      <c r="EM163" s="25"/>
      <c r="EN163" s="25"/>
      <c r="EO163" s="25"/>
      <c r="EP163" s="25"/>
      <c r="EQ163" s="25"/>
      <c r="ER163" s="25"/>
      <c r="ES163" s="25"/>
      <c r="ET163" s="25"/>
      <c r="EU163" s="25"/>
      <c r="EV163" s="25"/>
      <c r="EW163" s="25"/>
      <c r="EX163" s="25"/>
      <c r="EY163" s="25"/>
      <c r="EZ163" s="25"/>
      <c r="FA163" s="25"/>
      <c r="FB163" s="25"/>
      <c r="FC163" s="25"/>
      <c r="FD163" s="25"/>
      <c r="FE163" s="25"/>
      <c r="FF163" s="25"/>
      <c r="FG163" s="25"/>
      <c r="FH163" s="25"/>
      <c r="FI163" s="25"/>
      <c r="FJ163" s="25"/>
      <c r="FK163" s="25"/>
      <c r="FL163" s="25"/>
      <c r="FM163" s="25"/>
      <c r="FN163" s="25"/>
      <c r="FO163" s="25"/>
      <c r="FP163" s="25"/>
      <c r="FQ163" s="25"/>
      <c r="FR163" s="25"/>
      <c r="FS163" s="25"/>
      <c r="FT163" s="25"/>
      <c r="FU163" s="25"/>
      <c r="FV163" s="25"/>
      <c r="FW163" s="25"/>
      <c r="FX163" s="25"/>
      <c r="FY163" s="25"/>
      <c r="FZ163" s="25"/>
      <c r="GA163" s="25"/>
      <c r="GB163" s="25"/>
      <c r="GC163" s="25"/>
      <c r="GD163" s="25"/>
      <c r="GE163" s="25"/>
      <c r="GF163" s="25"/>
      <c r="GG163" s="25"/>
      <c r="GH163" s="25"/>
      <c r="GI163" s="25"/>
      <c r="GJ163" s="25"/>
      <c r="GK163" s="25"/>
      <c r="GL163" s="25"/>
      <c r="GM163" s="25"/>
      <c r="GN163" s="25"/>
      <c r="GO163" s="25"/>
      <c r="GP163" s="25"/>
      <c r="GQ163" s="25"/>
      <c r="GR163" s="25"/>
      <c r="GS163" s="25"/>
      <c r="GT163" s="25"/>
      <c r="GU163" s="25"/>
      <c r="GV163" s="25"/>
      <c r="GW163" s="25"/>
      <c r="GX163" s="25"/>
      <c r="GY163" s="25"/>
      <c r="GZ163" s="25"/>
      <c r="HA163" s="25"/>
      <c r="HB163" s="25"/>
      <c r="HC163" s="25"/>
      <c r="HD163" s="25"/>
      <c r="HE163" s="25"/>
      <c r="HF163" s="25"/>
      <c r="HG163" s="25"/>
      <c r="HH163" s="25"/>
      <c r="HI163" s="25"/>
      <c r="HJ163" s="25"/>
      <c r="HK163" s="25"/>
      <c r="HL163" s="25"/>
      <c r="HM163" s="25"/>
      <c r="HN163" s="25"/>
      <c r="HO163" s="25"/>
      <c r="HP163" s="25"/>
      <c r="HQ163" s="25"/>
      <c r="HR163" s="25"/>
      <c r="HS163" s="25"/>
      <c r="HT163" s="25"/>
      <c r="HU163" s="25"/>
      <c r="HV163" s="25"/>
      <c r="HW163" s="25"/>
      <c r="HX163" s="25"/>
      <c r="HY163" s="25"/>
      <c r="HZ163" s="25"/>
      <c r="IA163" s="25"/>
      <c r="IB163" s="25"/>
      <c r="IC163" s="25"/>
      <c r="ID163" s="25"/>
      <c r="IE163" s="25"/>
      <c r="IF163" s="25"/>
      <c r="IG163" s="25"/>
      <c r="IH163" s="25"/>
      <c r="II163" s="25"/>
      <c r="IJ163" s="25"/>
      <c r="IK163" s="25"/>
      <c r="IL163" s="25"/>
      <c r="IM163" s="25"/>
      <c r="IN163" s="25"/>
      <c r="IO163" s="25"/>
      <c r="IP163" s="25"/>
      <c r="IQ163" s="25"/>
      <c r="IR163" s="25"/>
      <c r="IS163" s="25"/>
      <c r="IT163" s="25"/>
      <c r="IU163" s="25"/>
    </row>
    <row r="164" spans="1:255" s="95" customFormat="1" ht="15" x14ac:dyDescent="0.25">
      <c r="A164" s="47">
        <v>3</v>
      </c>
      <c r="B164" s="348" t="s">
        <v>195</v>
      </c>
      <c r="C164" s="348"/>
      <c r="D164" s="348"/>
      <c r="E164" s="348"/>
      <c r="F164" s="45">
        <v>10</v>
      </c>
      <c r="G164" s="334">
        <f>'Equipment List_Unadjusted'!G164*Indexes!G7</f>
        <v>323.00706357214938</v>
      </c>
      <c r="H164" s="306">
        <f>'Equipment List_Unadjusted'!H164*Indexes!G7</f>
        <v>430.67608476286586</v>
      </c>
      <c r="I164" s="33">
        <v>1998</v>
      </c>
      <c r="J164" s="334"/>
      <c r="K164" s="334"/>
      <c r="L164" s="33"/>
      <c r="M164" s="14" t="s">
        <v>477</v>
      </c>
      <c r="N164" s="275"/>
      <c r="O164" s="275"/>
      <c r="P164" s="275"/>
      <c r="Q164" s="27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c r="CA164" s="25"/>
      <c r="CB164" s="25"/>
      <c r="CC164" s="25"/>
      <c r="CD164" s="25"/>
      <c r="CE164" s="25"/>
      <c r="CF164" s="25"/>
      <c r="CG164" s="25"/>
      <c r="CH164" s="25"/>
      <c r="CI164" s="25"/>
      <c r="CJ164" s="25"/>
      <c r="CK164" s="25"/>
      <c r="CL164" s="25"/>
      <c r="CM164" s="25"/>
      <c r="CN164" s="25"/>
      <c r="CO164" s="25"/>
      <c r="CP164" s="25"/>
      <c r="CQ164" s="25"/>
      <c r="CR164" s="25"/>
      <c r="CS164" s="25"/>
      <c r="CT164" s="25"/>
      <c r="CU164" s="25"/>
      <c r="CV164" s="25"/>
      <c r="CW164" s="25"/>
      <c r="CX164" s="25"/>
      <c r="CY164" s="25"/>
      <c r="CZ164" s="25"/>
      <c r="DA164" s="25"/>
      <c r="DB164" s="25"/>
      <c r="DC164" s="25"/>
      <c r="DD164" s="25"/>
      <c r="DE164" s="25"/>
      <c r="DF164" s="25"/>
      <c r="DG164" s="25"/>
      <c r="DH164" s="25"/>
      <c r="DI164" s="25"/>
      <c r="DJ164" s="25"/>
      <c r="DK164" s="25"/>
      <c r="DL164" s="25"/>
      <c r="DM164" s="25"/>
      <c r="DN164" s="25"/>
      <c r="DO164" s="25"/>
      <c r="DP164" s="25"/>
      <c r="DQ164" s="25"/>
      <c r="DR164" s="25"/>
      <c r="DS164" s="25"/>
      <c r="DT164" s="25"/>
      <c r="DU164" s="25"/>
      <c r="DV164" s="25"/>
      <c r="DW164" s="25"/>
      <c r="DX164" s="25"/>
      <c r="DY164" s="25"/>
      <c r="DZ164" s="25"/>
      <c r="EA164" s="25"/>
      <c r="EB164" s="25"/>
      <c r="EC164" s="25"/>
      <c r="ED164" s="25"/>
      <c r="EE164" s="25"/>
      <c r="EF164" s="25"/>
      <c r="EG164" s="25"/>
      <c r="EH164" s="25"/>
      <c r="EI164" s="25"/>
      <c r="EJ164" s="25"/>
      <c r="EK164" s="25"/>
      <c r="EL164" s="25"/>
      <c r="EM164" s="25"/>
      <c r="EN164" s="25"/>
      <c r="EO164" s="25"/>
      <c r="EP164" s="25"/>
      <c r="EQ164" s="25"/>
      <c r="ER164" s="25"/>
      <c r="ES164" s="25"/>
      <c r="ET164" s="25"/>
      <c r="EU164" s="25"/>
      <c r="EV164" s="25"/>
      <c r="EW164" s="25"/>
      <c r="EX164" s="25"/>
      <c r="EY164" s="25"/>
      <c r="EZ164" s="25"/>
      <c r="FA164" s="25"/>
      <c r="FB164" s="25"/>
      <c r="FC164" s="25"/>
      <c r="FD164" s="25"/>
      <c r="FE164" s="25"/>
      <c r="FF164" s="25"/>
      <c r="FG164" s="25"/>
      <c r="FH164" s="25"/>
      <c r="FI164" s="25"/>
      <c r="FJ164" s="25"/>
      <c r="FK164" s="25"/>
      <c r="FL164" s="25"/>
      <c r="FM164" s="25"/>
      <c r="FN164" s="25"/>
      <c r="FO164" s="25"/>
      <c r="FP164" s="25"/>
      <c r="FQ164" s="25"/>
      <c r="FR164" s="25"/>
      <c r="FS164" s="25"/>
      <c r="FT164" s="25"/>
      <c r="FU164" s="25"/>
      <c r="FV164" s="25"/>
      <c r="FW164" s="25"/>
      <c r="FX164" s="25"/>
      <c r="FY164" s="25"/>
      <c r="FZ164" s="25"/>
      <c r="GA164" s="25"/>
      <c r="GB164" s="25"/>
      <c r="GC164" s="25"/>
      <c r="GD164" s="25"/>
      <c r="GE164" s="25"/>
      <c r="GF164" s="25"/>
      <c r="GG164" s="25"/>
      <c r="GH164" s="25"/>
      <c r="GI164" s="25"/>
      <c r="GJ164" s="25"/>
      <c r="GK164" s="25"/>
      <c r="GL164" s="25"/>
      <c r="GM164" s="25"/>
      <c r="GN164" s="25"/>
      <c r="GO164" s="25"/>
      <c r="GP164" s="25"/>
      <c r="GQ164" s="25"/>
      <c r="GR164" s="25"/>
      <c r="GS164" s="25"/>
      <c r="GT164" s="25"/>
      <c r="GU164" s="25"/>
      <c r="GV164" s="25"/>
      <c r="GW164" s="25"/>
      <c r="GX164" s="25"/>
      <c r="GY164" s="25"/>
      <c r="GZ164" s="25"/>
      <c r="HA164" s="25"/>
      <c r="HB164" s="25"/>
      <c r="HC164" s="25"/>
      <c r="HD164" s="25"/>
      <c r="HE164" s="25"/>
      <c r="HF164" s="25"/>
      <c r="HG164" s="25"/>
      <c r="HH164" s="25"/>
      <c r="HI164" s="25"/>
      <c r="HJ164" s="25"/>
      <c r="HK164" s="25"/>
      <c r="HL164" s="25"/>
      <c r="HM164" s="25"/>
      <c r="HN164" s="25"/>
      <c r="HO164" s="25"/>
      <c r="HP164" s="25"/>
      <c r="HQ164" s="25"/>
      <c r="HR164" s="25"/>
      <c r="HS164" s="25"/>
      <c r="HT164" s="25"/>
      <c r="HU164" s="25"/>
      <c r="HV164" s="25"/>
      <c r="HW164" s="25"/>
      <c r="HX164" s="25"/>
      <c r="HY164" s="25"/>
      <c r="HZ164" s="25"/>
      <c r="IA164" s="25"/>
      <c r="IB164" s="25"/>
      <c r="IC164" s="25"/>
      <c r="ID164" s="25"/>
      <c r="IE164" s="25"/>
      <c r="IF164" s="25"/>
      <c r="IG164" s="25"/>
      <c r="IH164" s="25"/>
      <c r="II164" s="25"/>
      <c r="IJ164" s="25"/>
      <c r="IK164" s="25"/>
      <c r="IL164" s="25"/>
      <c r="IM164" s="25"/>
      <c r="IN164" s="25"/>
      <c r="IO164" s="25"/>
      <c r="IP164" s="25"/>
      <c r="IQ164" s="25"/>
      <c r="IR164" s="25"/>
      <c r="IS164" s="25"/>
      <c r="IT164" s="25"/>
      <c r="IU164" s="25"/>
    </row>
    <row r="165" spans="1:255" s="95" customFormat="1" ht="29.1" customHeight="1" x14ac:dyDescent="0.25">
      <c r="A165" s="47">
        <v>3</v>
      </c>
      <c r="B165" s="348" t="s">
        <v>196</v>
      </c>
      <c r="C165" s="348"/>
      <c r="D165" s="348"/>
      <c r="E165" s="348"/>
      <c r="F165" s="45">
        <v>5</v>
      </c>
      <c r="G165" s="334">
        <f>'Equipment List_Unadjusted'!G165*Indexes!Q7</f>
        <v>114.55521472392638</v>
      </c>
      <c r="H165" s="334">
        <f>'Equipment List_Unadjusted'!H165*Indexes!Q7</f>
        <v>163.65030674846625</v>
      </c>
      <c r="I165" s="33">
        <v>2003</v>
      </c>
      <c r="J165" s="382">
        <f>'Equipment List_Unadjusted'!J165:K165*Indexes!Q7</f>
        <v>163.65030674846625</v>
      </c>
      <c r="K165" s="386"/>
      <c r="L165" s="33">
        <v>2003</v>
      </c>
      <c r="M165" s="14" t="s">
        <v>568</v>
      </c>
      <c r="N165" s="275"/>
      <c r="O165" s="275"/>
      <c r="P165" s="275"/>
      <c r="Q165" s="27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c r="CA165" s="25"/>
      <c r="CB165" s="25"/>
      <c r="CC165" s="25"/>
      <c r="CD165" s="25"/>
      <c r="CE165" s="25"/>
      <c r="CF165" s="25"/>
      <c r="CG165" s="25"/>
      <c r="CH165" s="25"/>
      <c r="CI165" s="25"/>
      <c r="CJ165" s="25"/>
      <c r="CK165" s="25"/>
      <c r="CL165" s="25"/>
      <c r="CM165" s="25"/>
      <c r="CN165" s="25"/>
      <c r="CO165" s="25"/>
      <c r="CP165" s="25"/>
      <c r="CQ165" s="25"/>
      <c r="CR165" s="25"/>
      <c r="CS165" s="25"/>
      <c r="CT165" s="25"/>
      <c r="CU165" s="25"/>
      <c r="CV165" s="25"/>
      <c r="CW165" s="25"/>
      <c r="CX165" s="25"/>
      <c r="CY165" s="25"/>
      <c r="CZ165" s="25"/>
      <c r="DA165" s="25"/>
      <c r="DB165" s="25"/>
      <c r="DC165" s="25"/>
      <c r="DD165" s="25"/>
      <c r="DE165" s="25"/>
      <c r="DF165" s="25"/>
      <c r="DG165" s="25"/>
      <c r="DH165" s="25"/>
      <c r="DI165" s="25"/>
      <c r="DJ165" s="25"/>
      <c r="DK165" s="25"/>
      <c r="DL165" s="25"/>
      <c r="DM165" s="25"/>
      <c r="DN165" s="25"/>
      <c r="DO165" s="25"/>
      <c r="DP165" s="25"/>
      <c r="DQ165" s="25"/>
      <c r="DR165" s="25"/>
      <c r="DS165" s="25"/>
      <c r="DT165" s="25"/>
      <c r="DU165" s="25"/>
      <c r="DV165" s="25"/>
      <c r="DW165" s="25"/>
      <c r="DX165" s="25"/>
      <c r="DY165" s="25"/>
      <c r="DZ165" s="25"/>
      <c r="EA165" s="25"/>
      <c r="EB165" s="25"/>
      <c r="EC165" s="25"/>
      <c r="ED165" s="25"/>
      <c r="EE165" s="25"/>
      <c r="EF165" s="25"/>
      <c r="EG165" s="25"/>
      <c r="EH165" s="25"/>
      <c r="EI165" s="25"/>
      <c r="EJ165" s="25"/>
      <c r="EK165" s="25"/>
      <c r="EL165" s="25"/>
      <c r="EM165" s="25"/>
      <c r="EN165" s="25"/>
      <c r="EO165" s="25"/>
      <c r="EP165" s="25"/>
      <c r="EQ165" s="25"/>
      <c r="ER165" s="25"/>
      <c r="ES165" s="25"/>
      <c r="ET165" s="25"/>
      <c r="EU165" s="25"/>
      <c r="EV165" s="25"/>
      <c r="EW165" s="25"/>
      <c r="EX165" s="25"/>
      <c r="EY165" s="25"/>
      <c r="EZ165" s="25"/>
      <c r="FA165" s="25"/>
      <c r="FB165" s="25"/>
      <c r="FC165" s="25"/>
      <c r="FD165" s="25"/>
      <c r="FE165" s="25"/>
      <c r="FF165" s="25"/>
      <c r="FG165" s="25"/>
      <c r="FH165" s="25"/>
      <c r="FI165" s="25"/>
      <c r="FJ165" s="25"/>
      <c r="FK165" s="25"/>
      <c r="FL165" s="25"/>
      <c r="FM165" s="25"/>
      <c r="FN165" s="25"/>
      <c r="FO165" s="25"/>
      <c r="FP165" s="25"/>
      <c r="FQ165" s="25"/>
      <c r="FR165" s="25"/>
      <c r="FS165" s="25"/>
      <c r="FT165" s="25"/>
      <c r="FU165" s="25"/>
      <c r="FV165" s="25"/>
      <c r="FW165" s="25"/>
      <c r="FX165" s="25"/>
      <c r="FY165" s="25"/>
      <c r="FZ165" s="25"/>
      <c r="GA165" s="25"/>
      <c r="GB165" s="25"/>
      <c r="GC165" s="25"/>
      <c r="GD165" s="25"/>
      <c r="GE165" s="25"/>
      <c r="GF165" s="25"/>
      <c r="GG165" s="25"/>
      <c r="GH165" s="25"/>
      <c r="GI165" s="25"/>
      <c r="GJ165" s="25"/>
      <c r="GK165" s="25"/>
      <c r="GL165" s="25"/>
      <c r="GM165" s="25"/>
      <c r="GN165" s="25"/>
      <c r="GO165" s="25"/>
      <c r="GP165" s="25"/>
      <c r="GQ165" s="25"/>
      <c r="GR165" s="25"/>
      <c r="GS165" s="25"/>
      <c r="GT165" s="25"/>
      <c r="GU165" s="25"/>
      <c r="GV165" s="25"/>
      <c r="GW165" s="25"/>
      <c r="GX165" s="25"/>
      <c r="GY165" s="25"/>
      <c r="GZ165" s="25"/>
      <c r="HA165" s="25"/>
      <c r="HB165" s="25"/>
      <c r="HC165" s="25"/>
      <c r="HD165" s="25"/>
      <c r="HE165" s="25"/>
      <c r="HF165" s="25"/>
      <c r="HG165" s="25"/>
      <c r="HH165" s="25"/>
      <c r="HI165" s="25"/>
      <c r="HJ165" s="25"/>
      <c r="HK165" s="25"/>
      <c r="HL165" s="25"/>
      <c r="HM165" s="25"/>
      <c r="HN165" s="25"/>
      <c r="HO165" s="25"/>
      <c r="HP165" s="25"/>
      <c r="HQ165" s="25"/>
      <c r="HR165" s="25"/>
      <c r="HS165" s="25"/>
      <c r="HT165" s="25"/>
      <c r="HU165" s="25"/>
      <c r="HV165" s="25"/>
      <c r="HW165" s="25"/>
      <c r="HX165" s="25"/>
      <c r="HY165" s="25"/>
      <c r="HZ165" s="25"/>
      <c r="IA165" s="25"/>
      <c r="IB165" s="25"/>
      <c r="IC165" s="25"/>
      <c r="ID165" s="25"/>
      <c r="IE165" s="25"/>
      <c r="IF165" s="25"/>
      <c r="IG165" s="25"/>
      <c r="IH165" s="25"/>
      <c r="II165" s="25"/>
      <c r="IJ165" s="25"/>
      <c r="IK165" s="25"/>
      <c r="IL165" s="25"/>
      <c r="IM165" s="25"/>
      <c r="IN165" s="25"/>
      <c r="IO165" s="25"/>
      <c r="IP165" s="25"/>
      <c r="IQ165" s="25"/>
      <c r="IR165" s="25"/>
      <c r="IS165" s="25"/>
      <c r="IT165" s="25"/>
      <c r="IU165" s="25"/>
    </row>
    <row r="166" spans="1:255" s="95" customFormat="1" ht="15" x14ac:dyDescent="0.25">
      <c r="A166" s="47">
        <v>5</v>
      </c>
      <c r="B166" s="348" t="s">
        <v>197</v>
      </c>
      <c r="C166" s="348"/>
      <c r="D166" s="348"/>
      <c r="E166" s="348"/>
      <c r="F166" s="45">
        <v>10</v>
      </c>
      <c r="G166" s="334">
        <f>'Equipment List_Unadjusted'!G166*Indexes!Q9</f>
        <v>23.726829268292683</v>
      </c>
      <c r="H166" s="334">
        <f>'Equipment List_Unadjusted'!H166*Indexes!Q9</f>
        <v>42.87479674796748</v>
      </c>
      <c r="I166" s="33">
        <v>2003</v>
      </c>
      <c r="J166" s="334">
        <f>'Equipment List_Unadjusted'!J166*Indexes!Q9</f>
        <v>1.248780487804878</v>
      </c>
      <c r="K166" s="334">
        <f>'Equipment List_Unadjusted'!K166*Indexes!Q9</f>
        <v>2.0813008130081299</v>
      </c>
      <c r="L166" s="33">
        <v>2003</v>
      </c>
      <c r="M166" s="14" t="s">
        <v>198</v>
      </c>
      <c r="N166" s="275"/>
      <c r="O166" s="275"/>
      <c r="P166" s="275"/>
      <c r="Q166" s="27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c r="CA166" s="25"/>
      <c r="CB166" s="25"/>
      <c r="CC166" s="25"/>
      <c r="CD166" s="25"/>
      <c r="CE166" s="25"/>
      <c r="CF166" s="25"/>
      <c r="CG166" s="25"/>
      <c r="CH166" s="25"/>
      <c r="CI166" s="25"/>
      <c r="CJ166" s="25"/>
      <c r="CK166" s="25"/>
      <c r="CL166" s="25"/>
      <c r="CM166" s="25"/>
      <c r="CN166" s="25"/>
      <c r="CO166" s="25"/>
      <c r="CP166" s="25"/>
      <c r="CQ166" s="25"/>
      <c r="CR166" s="25"/>
      <c r="CS166" s="25"/>
      <c r="CT166" s="25"/>
      <c r="CU166" s="25"/>
      <c r="CV166" s="25"/>
      <c r="CW166" s="25"/>
      <c r="CX166" s="25"/>
      <c r="CY166" s="25"/>
      <c r="CZ166" s="25"/>
      <c r="DA166" s="25"/>
      <c r="DB166" s="25"/>
      <c r="DC166" s="25"/>
      <c r="DD166" s="25"/>
      <c r="DE166" s="25"/>
      <c r="DF166" s="25"/>
      <c r="DG166" s="25"/>
      <c r="DH166" s="25"/>
      <c r="DI166" s="25"/>
      <c r="DJ166" s="25"/>
      <c r="DK166" s="25"/>
      <c r="DL166" s="25"/>
      <c r="DM166" s="25"/>
      <c r="DN166" s="25"/>
      <c r="DO166" s="25"/>
      <c r="DP166" s="25"/>
      <c r="DQ166" s="25"/>
      <c r="DR166" s="25"/>
      <c r="DS166" s="25"/>
      <c r="DT166" s="25"/>
      <c r="DU166" s="25"/>
      <c r="DV166" s="25"/>
      <c r="DW166" s="25"/>
      <c r="DX166" s="25"/>
      <c r="DY166" s="25"/>
      <c r="DZ166" s="25"/>
      <c r="EA166" s="25"/>
      <c r="EB166" s="25"/>
      <c r="EC166" s="25"/>
      <c r="ED166" s="25"/>
      <c r="EE166" s="25"/>
      <c r="EF166" s="25"/>
      <c r="EG166" s="25"/>
      <c r="EH166" s="25"/>
      <c r="EI166" s="25"/>
      <c r="EJ166" s="25"/>
      <c r="EK166" s="25"/>
      <c r="EL166" s="25"/>
      <c r="EM166" s="25"/>
      <c r="EN166" s="25"/>
      <c r="EO166" s="25"/>
      <c r="EP166" s="25"/>
      <c r="EQ166" s="25"/>
      <c r="ER166" s="25"/>
      <c r="ES166" s="25"/>
      <c r="ET166" s="25"/>
      <c r="EU166" s="25"/>
      <c r="EV166" s="25"/>
      <c r="EW166" s="25"/>
      <c r="EX166" s="25"/>
      <c r="EY166" s="25"/>
      <c r="EZ166" s="25"/>
      <c r="FA166" s="25"/>
      <c r="FB166" s="25"/>
      <c r="FC166" s="25"/>
      <c r="FD166" s="25"/>
      <c r="FE166" s="25"/>
      <c r="FF166" s="25"/>
      <c r="FG166" s="25"/>
      <c r="FH166" s="25"/>
      <c r="FI166" s="25"/>
      <c r="FJ166" s="25"/>
      <c r="FK166" s="25"/>
      <c r="FL166" s="25"/>
      <c r="FM166" s="25"/>
      <c r="FN166" s="25"/>
      <c r="FO166" s="25"/>
      <c r="FP166" s="25"/>
      <c r="FQ166" s="25"/>
      <c r="FR166" s="25"/>
      <c r="FS166" s="25"/>
      <c r="FT166" s="25"/>
      <c r="FU166" s="25"/>
      <c r="FV166" s="25"/>
      <c r="FW166" s="25"/>
      <c r="FX166" s="25"/>
      <c r="FY166" s="25"/>
      <c r="FZ166" s="25"/>
      <c r="GA166" s="25"/>
      <c r="GB166" s="25"/>
      <c r="GC166" s="25"/>
      <c r="GD166" s="25"/>
      <c r="GE166" s="25"/>
      <c r="GF166" s="25"/>
      <c r="GG166" s="25"/>
      <c r="GH166" s="25"/>
      <c r="GI166" s="25"/>
      <c r="GJ166" s="25"/>
      <c r="GK166" s="25"/>
      <c r="GL166" s="25"/>
      <c r="GM166" s="25"/>
      <c r="GN166" s="25"/>
      <c r="GO166" s="25"/>
      <c r="GP166" s="25"/>
      <c r="GQ166" s="25"/>
      <c r="GR166" s="25"/>
      <c r="GS166" s="25"/>
      <c r="GT166" s="25"/>
      <c r="GU166" s="25"/>
      <c r="GV166" s="25"/>
      <c r="GW166" s="25"/>
      <c r="GX166" s="25"/>
      <c r="GY166" s="25"/>
      <c r="GZ166" s="25"/>
      <c r="HA166" s="25"/>
      <c r="HB166" s="25"/>
      <c r="HC166" s="25"/>
      <c r="HD166" s="25"/>
      <c r="HE166" s="25"/>
      <c r="HF166" s="25"/>
      <c r="HG166" s="25"/>
      <c r="HH166" s="25"/>
      <c r="HI166" s="25"/>
      <c r="HJ166" s="25"/>
      <c r="HK166" s="25"/>
      <c r="HL166" s="25"/>
      <c r="HM166" s="25"/>
      <c r="HN166" s="25"/>
      <c r="HO166" s="25"/>
      <c r="HP166" s="25"/>
      <c r="HQ166" s="25"/>
      <c r="HR166" s="25"/>
      <c r="HS166" s="25"/>
      <c r="HT166" s="25"/>
      <c r="HU166" s="25"/>
      <c r="HV166" s="25"/>
      <c r="HW166" s="25"/>
      <c r="HX166" s="25"/>
      <c r="HY166" s="25"/>
      <c r="HZ166" s="25"/>
      <c r="IA166" s="25"/>
      <c r="IB166" s="25"/>
      <c r="IC166" s="25"/>
      <c r="ID166" s="25"/>
      <c r="IE166" s="25"/>
      <c r="IF166" s="25"/>
      <c r="IG166" s="25"/>
      <c r="IH166" s="25"/>
      <c r="II166" s="25"/>
      <c r="IJ166" s="25"/>
      <c r="IK166" s="25"/>
      <c r="IL166" s="25"/>
      <c r="IM166" s="25"/>
      <c r="IN166" s="25"/>
      <c r="IO166" s="25"/>
      <c r="IP166" s="25"/>
      <c r="IQ166" s="25"/>
      <c r="IR166" s="25"/>
      <c r="IS166" s="25"/>
      <c r="IT166" s="25"/>
      <c r="IU166" s="25"/>
    </row>
    <row r="167" spans="1:255" s="65" customFormat="1" x14ac:dyDescent="0.25">
      <c r="A167" s="321"/>
      <c r="B167" s="309" t="s">
        <v>199</v>
      </c>
      <c r="C167" s="309"/>
      <c r="D167" s="309"/>
      <c r="E167" s="309"/>
      <c r="F167" s="314"/>
      <c r="G167" s="305"/>
      <c r="H167" s="305"/>
      <c r="I167" s="315"/>
      <c r="J167" s="305"/>
      <c r="K167" s="305"/>
      <c r="L167" s="315"/>
      <c r="M167" s="316"/>
      <c r="N167" s="274"/>
      <c r="O167" s="274"/>
      <c r="P167" s="274"/>
      <c r="Q167" s="274"/>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c r="CC167" s="5"/>
      <c r="CD167" s="5"/>
      <c r="CE167" s="5"/>
      <c r="CF167" s="5"/>
      <c r="CG167" s="5"/>
      <c r="CH167" s="5"/>
      <c r="CI167" s="5"/>
      <c r="CJ167" s="5"/>
      <c r="CK167" s="5"/>
      <c r="CL167" s="5"/>
      <c r="CM167" s="5"/>
      <c r="CN167" s="5"/>
      <c r="CO167" s="5"/>
      <c r="CP167" s="5"/>
      <c r="CQ167" s="5"/>
      <c r="CR167" s="5"/>
      <c r="CS167" s="5"/>
      <c r="CT167" s="5"/>
      <c r="CU167" s="5"/>
      <c r="CV167" s="5"/>
      <c r="CW167" s="5"/>
      <c r="CX167" s="5"/>
      <c r="CY167" s="5"/>
      <c r="CZ167" s="5"/>
      <c r="DA167" s="5"/>
      <c r="DB167" s="5"/>
      <c r="DC167" s="5"/>
      <c r="DD167" s="5"/>
      <c r="DE167" s="5"/>
      <c r="DF167" s="5"/>
      <c r="DG167" s="5"/>
      <c r="DH167" s="5"/>
      <c r="DI167" s="5"/>
      <c r="DJ167" s="5"/>
      <c r="DK167" s="5"/>
      <c r="DL167" s="5"/>
      <c r="DM167" s="5"/>
      <c r="DN167" s="5"/>
      <c r="DO167" s="5"/>
      <c r="DP167" s="5"/>
      <c r="DQ167" s="5"/>
      <c r="DR167" s="5"/>
      <c r="DS167" s="5"/>
      <c r="DT167" s="5"/>
      <c r="DU167" s="5"/>
      <c r="DV167" s="5"/>
      <c r="DW167" s="5"/>
      <c r="DX167" s="5"/>
      <c r="DY167" s="5"/>
      <c r="DZ167" s="5"/>
      <c r="EA167" s="5"/>
      <c r="EB167" s="5"/>
      <c r="EC167" s="5"/>
      <c r="ED167" s="5"/>
      <c r="EE167" s="5"/>
      <c r="EF167" s="5"/>
      <c r="EG167" s="5"/>
      <c r="EH167" s="5"/>
      <c r="EI167" s="5"/>
      <c r="EJ167" s="5"/>
      <c r="EK167" s="5"/>
      <c r="EL167" s="5"/>
      <c r="EM167" s="5"/>
      <c r="EN167" s="5"/>
      <c r="EO167" s="5"/>
      <c r="EP167" s="5"/>
      <c r="EQ167" s="5"/>
      <c r="ER167" s="5"/>
      <c r="ES167" s="5"/>
      <c r="ET167" s="5"/>
      <c r="EU167" s="5"/>
      <c r="EV167" s="5"/>
      <c r="EW167" s="5"/>
      <c r="EX167" s="5"/>
      <c r="EY167" s="5"/>
      <c r="EZ167" s="5"/>
      <c r="FA167" s="5"/>
      <c r="FB167" s="5"/>
      <c r="FC167" s="5"/>
      <c r="FD167" s="5"/>
      <c r="FE167" s="5"/>
      <c r="FF167" s="5"/>
      <c r="FG167" s="5"/>
      <c r="FH167" s="5"/>
      <c r="FI167" s="5"/>
      <c r="FJ167" s="5"/>
      <c r="FK167" s="5"/>
      <c r="FL167" s="5"/>
      <c r="FM167" s="5"/>
      <c r="FN167" s="5"/>
      <c r="FO167" s="5"/>
      <c r="FP167" s="5"/>
      <c r="FQ167" s="5"/>
      <c r="FR167" s="5"/>
      <c r="FS167" s="5"/>
      <c r="FT167" s="5"/>
      <c r="FU167" s="5"/>
      <c r="FV167" s="5"/>
      <c r="FW167" s="5"/>
      <c r="FX167" s="5"/>
      <c r="FY167" s="5"/>
      <c r="FZ167" s="5"/>
      <c r="GA167" s="5"/>
      <c r="GB167" s="5"/>
      <c r="GC167" s="5"/>
      <c r="GD167" s="5"/>
      <c r="GE167" s="5"/>
      <c r="GF167" s="5"/>
      <c r="GG167" s="5"/>
      <c r="GH167" s="5"/>
      <c r="GI167" s="5"/>
      <c r="GJ167" s="5"/>
      <c r="GK167" s="5"/>
      <c r="GL167" s="5"/>
      <c r="GM167" s="5"/>
      <c r="GN167" s="5"/>
      <c r="GO167" s="5"/>
      <c r="GP167" s="5"/>
      <c r="GQ167" s="5"/>
      <c r="GR167" s="5"/>
      <c r="GS167" s="5"/>
      <c r="GT167" s="5"/>
      <c r="GU167" s="5"/>
      <c r="GV167" s="5"/>
      <c r="GW167" s="5"/>
      <c r="GX167" s="5"/>
      <c r="GY167" s="5"/>
      <c r="GZ167" s="5"/>
      <c r="HA167" s="5"/>
      <c r="HB167" s="5"/>
      <c r="HC167" s="5"/>
      <c r="HD167" s="5"/>
      <c r="HE167" s="5"/>
      <c r="HF167" s="5"/>
      <c r="HG167" s="5"/>
      <c r="HH167" s="5"/>
      <c r="HI167" s="5"/>
      <c r="HJ167" s="5"/>
      <c r="HK167" s="5"/>
      <c r="HL167" s="5"/>
      <c r="HM167" s="5"/>
      <c r="HN167" s="5"/>
      <c r="HO167" s="5"/>
      <c r="HP167" s="5"/>
      <c r="HQ167" s="5"/>
      <c r="HR167" s="5"/>
      <c r="HS167" s="5"/>
      <c r="HT167" s="5"/>
      <c r="HU167" s="5"/>
      <c r="HV167" s="5"/>
      <c r="HW167" s="5"/>
      <c r="HX167" s="5"/>
      <c r="HY167" s="5"/>
      <c r="HZ167" s="5"/>
      <c r="IA167" s="5"/>
      <c r="IB167" s="5"/>
      <c r="IC167" s="5"/>
      <c r="ID167" s="5"/>
      <c r="IE167" s="5"/>
      <c r="IF167" s="5"/>
      <c r="IG167" s="5"/>
      <c r="IH167" s="5"/>
      <c r="II167" s="5"/>
      <c r="IJ167" s="5"/>
      <c r="IK167" s="5"/>
      <c r="IL167" s="5"/>
      <c r="IM167" s="5"/>
      <c r="IN167" s="5"/>
      <c r="IO167" s="5"/>
      <c r="IP167" s="5"/>
      <c r="IQ167" s="5"/>
      <c r="IR167" s="5"/>
      <c r="IS167" s="5"/>
      <c r="IT167" s="5"/>
      <c r="IU167" s="5"/>
    </row>
    <row r="168" spans="1:255" s="95" customFormat="1" ht="28.5" x14ac:dyDescent="0.25">
      <c r="A168" s="47">
        <v>4</v>
      </c>
      <c r="B168" s="348" t="s">
        <v>448</v>
      </c>
      <c r="C168" s="348"/>
      <c r="D168" s="348"/>
      <c r="E168" s="348"/>
      <c r="F168" s="45" t="s">
        <v>373</v>
      </c>
      <c r="G168" s="382" t="e">
        <f>'Equipment List_Unadjusted'!G168*Indexes!E8</f>
        <v>#VALUE!</v>
      </c>
      <c r="H168" s="382"/>
      <c r="I168" s="33">
        <v>1995</v>
      </c>
      <c r="J168" s="334" t="e">
        <f>'Equipment List_Unadjusted'!J168*Indexes!E8</f>
        <v>#VALUE!</v>
      </c>
      <c r="K168" s="334" t="e">
        <f>'Equipment List_Unadjusted'!K168*Indexes!E8</f>
        <v>#VALUE!</v>
      </c>
      <c r="L168" s="33">
        <v>1995</v>
      </c>
      <c r="M168" s="14" t="s">
        <v>106</v>
      </c>
      <c r="N168" s="275"/>
      <c r="O168" s="275"/>
      <c r="P168" s="275"/>
      <c r="Q168" s="27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c r="CA168" s="25"/>
      <c r="CB168" s="25"/>
      <c r="CC168" s="25"/>
      <c r="CD168" s="25"/>
      <c r="CE168" s="25"/>
      <c r="CF168" s="25"/>
      <c r="CG168" s="25"/>
      <c r="CH168" s="25"/>
      <c r="CI168" s="25"/>
      <c r="CJ168" s="25"/>
      <c r="CK168" s="25"/>
      <c r="CL168" s="25"/>
      <c r="CM168" s="25"/>
      <c r="CN168" s="25"/>
      <c r="CO168" s="25"/>
      <c r="CP168" s="25"/>
      <c r="CQ168" s="25"/>
      <c r="CR168" s="25"/>
      <c r="CS168" s="25"/>
      <c r="CT168" s="25"/>
      <c r="CU168" s="25"/>
      <c r="CV168" s="25"/>
      <c r="CW168" s="25"/>
      <c r="CX168" s="25"/>
      <c r="CY168" s="25"/>
      <c r="CZ168" s="25"/>
      <c r="DA168" s="25"/>
      <c r="DB168" s="25"/>
      <c r="DC168" s="25"/>
      <c r="DD168" s="25"/>
      <c r="DE168" s="25"/>
      <c r="DF168" s="25"/>
      <c r="DG168" s="25"/>
      <c r="DH168" s="25"/>
      <c r="DI168" s="25"/>
      <c r="DJ168" s="25"/>
      <c r="DK168" s="25"/>
      <c r="DL168" s="25"/>
      <c r="DM168" s="25"/>
      <c r="DN168" s="25"/>
      <c r="DO168" s="25"/>
      <c r="DP168" s="25"/>
      <c r="DQ168" s="25"/>
      <c r="DR168" s="25"/>
      <c r="DS168" s="25"/>
      <c r="DT168" s="25"/>
      <c r="DU168" s="25"/>
      <c r="DV168" s="25"/>
      <c r="DW168" s="25"/>
      <c r="DX168" s="25"/>
      <c r="DY168" s="25"/>
      <c r="DZ168" s="25"/>
      <c r="EA168" s="25"/>
      <c r="EB168" s="25"/>
      <c r="EC168" s="25"/>
      <c r="ED168" s="25"/>
      <c r="EE168" s="25"/>
      <c r="EF168" s="25"/>
      <c r="EG168" s="25"/>
      <c r="EH168" s="25"/>
      <c r="EI168" s="25"/>
      <c r="EJ168" s="25"/>
      <c r="EK168" s="25"/>
      <c r="EL168" s="25"/>
      <c r="EM168" s="25"/>
      <c r="EN168" s="25"/>
      <c r="EO168" s="25"/>
      <c r="EP168" s="25"/>
      <c r="EQ168" s="25"/>
      <c r="ER168" s="25"/>
      <c r="ES168" s="25"/>
      <c r="ET168" s="25"/>
      <c r="EU168" s="25"/>
      <c r="EV168" s="25"/>
      <c r="EW168" s="25"/>
      <c r="EX168" s="25"/>
      <c r="EY168" s="25"/>
      <c r="EZ168" s="25"/>
      <c r="FA168" s="25"/>
      <c r="FB168" s="25"/>
      <c r="FC168" s="25"/>
      <c r="FD168" s="25"/>
      <c r="FE168" s="25"/>
      <c r="FF168" s="25"/>
      <c r="FG168" s="25"/>
      <c r="FH168" s="25"/>
      <c r="FI168" s="25"/>
      <c r="FJ168" s="25"/>
      <c r="FK168" s="25"/>
      <c r="FL168" s="25"/>
      <c r="FM168" s="25"/>
      <c r="FN168" s="25"/>
      <c r="FO168" s="25"/>
      <c r="FP168" s="25"/>
      <c r="FQ168" s="25"/>
      <c r="FR168" s="25"/>
      <c r="FS168" s="25"/>
      <c r="FT168" s="25"/>
      <c r="FU168" s="25"/>
      <c r="FV168" s="25"/>
      <c r="FW168" s="25"/>
      <c r="FX168" s="25"/>
      <c r="FY168" s="25"/>
      <c r="FZ168" s="25"/>
      <c r="GA168" s="25"/>
      <c r="GB168" s="25"/>
      <c r="GC168" s="25"/>
      <c r="GD168" s="25"/>
      <c r="GE168" s="25"/>
      <c r="GF168" s="25"/>
      <c r="GG168" s="25"/>
      <c r="GH168" s="25"/>
      <c r="GI168" s="25"/>
      <c r="GJ168" s="25"/>
      <c r="GK168" s="25"/>
      <c r="GL168" s="25"/>
      <c r="GM168" s="25"/>
      <c r="GN168" s="25"/>
      <c r="GO168" s="25"/>
      <c r="GP168" s="25"/>
      <c r="GQ168" s="25"/>
      <c r="GR168" s="25"/>
      <c r="GS168" s="25"/>
      <c r="GT168" s="25"/>
      <c r="GU168" s="25"/>
      <c r="GV168" s="25"/>
      <c r="GW168" s="25"/>
      <c r="GX168" s="25"/>
      <c r="GY168" s="25"/>
      <c r="GZ168" s="25"/>
      <c r="HA168" s="25"/>
      <c r="HB168" s="25"/>
      <c r="HC168" s="25"/>
      <c r="HD168" s="25"/>
      <c r="HE168" s="25"/>
      <c r="HF168" s="25"/>
      <c r="HG168" s="25"/>
      <c r="HH168" s="25"/>
      <c r="HI168" s="25"/>
      <c r="HJ168" s="25"/>
      <c r="HK168" s="25"/>
      <c r="HL168" s="25"/>
      <c r="HM168" s="25"/>
      <c r="HN168" s="25"/>
      <c r="HO168" s="25"/>
      <c r="HP168" s="25"/>
      <c r="HQ168" s="25"/>
      <c r="HR168" s="25"/>
      <c r="HS168" s="25"/>
      <c r="HT168" s="25"/>
      <c r="HU168" s="25"/>
      <c r="HV168" s="25"/>
      <c r="HW168" s="25"/>
      <c r="HX168" s="25"/>
      <c r="HY168" s="25"/>
      <c r="HZ168" s="25"/>
      <c r="IA168" s="25"/>
      <c r="IB168" s="25"/>
      <c r="IC168" s="25"/>
      <c r="ID168" s="25"/>
      <c r="IE168" s="25"/>
      <c r="IF168" s="25"/>
      <c r="IG168" s="25"/>
      <c r="IH168" s="25"/>
      <c r="II168" s="25"/>
      <c r="IJ168" s="25"/>
      <c r="IK168" s="25"/>
      <c r="IL168" s="25"/>
      <c r="IM168" s="25"/>
      <c r="IN168" s="25"/>
      <c r="IO168" s="25"/>
      <c r="IP168" s="25"/>
      <c r="IQ168" s="25"/>
      <c r="IR168" s="25"/>
      <c r="IS168" s="25"/>
      <c r="IT168" s="25"/>
      <c r="IU168" s="25"/>
    </row>
    <row r="169" spans="1:255" s="95" customFormat="1" ht="28.5" x14ac:dyDescent="0.25">
      <c r="A169" s="48">
        <v>4</v>
      </c>
      <c r="B169" s="348" t="s">
        <v>450</v>
      </c>
      <c r="C169" s="348"/>
      <c r="D169" s="348"/>
      <c r="E169" s="348"/>
      <c r="F169" s="45" t="s">
        <v>373</v>
      </c>
      <c r="G169" s="382" t="e">
        <f>'Equipment List_Unadjusted'!G169*Indexes!E8</f>
        <v>#VALUE!</v>
      </c>
      <c r="H169" s="382"/>
      <c r="I169" s="33">
        <v>1995</v>
      </c>
      <c r="J169" s="334" t="e">
        <f>'Equipment List_Unadjusted'!J169*Indexes!E8</f>
        <v>#VALUE!</v>
      </c>
      <c r="K169" s="334" t="e">
        <f>'Equipment List_Unadjusted'!K169*Indexes!E8</f>
        <v>#VALUE!</v>
      </c>
      <c r="L169" s="33">
        <v>1995</v>
      </c>
      <c r="M169" s="14" t="s">
        <v>107</v>
      </c>
      <c r="N169" s="275"/>
      <c r="O169" s="275"/>
      <c r="P169" s="275"/>
      <c r="Q169" s="27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c r="CA169" s="25"/>
      <c r="CB169" s="25"/>
      <c r="CC169" s="25"/>
      <c r="CD169" s="25"/>
      <c r="CE169" s="25"/>
      <c r="CF169" s="25"/>
      <c r="CG169" s="25"/>
      <c r="CH169" s="25"/>
      <c r="CI169" s="25"/>
      <c r="CJ169" s="25"/>
      <c r="CK169" s="25"/>
      <c r="CL169" s="25"/>
      <c r="CM169" s="25"/>
      <c r="CN169" s="25"/>
      <c r="CO169" s="25"/>
      <c r="CP169" s="25"/>
      <c r="CQ169" s="25"/>
      <c r="CR169" s="25"/>
      <c r="CS169" s="25"/>
      <c r="CT169" s="25"/>
      <c r="CU169" s="25"/>
      <c r="CV169" s="25"/>
      <c r="CW169" s="25"/>
      <c r="CX169" s="25"/>
      <c r="CY169" s="25"/>
      <c r="CZ169" s="25"/>
      <c r="DA169" s="25"/>
      <c r="DB169" s="25"/>
      <c r="DC169" s="25"/>
      <c r="DD169" s="25"/>
      <c r="DE169" s="25"/>
      <c r="DF169" s="25"/>
      <c r="DG169" s="25"/>
      <c r="DH169" s="25"/>
      <c r="DI169" s="25"/>
      <c r="DJ169" s="25"/>
      <c r="DK169" s="25"/>
      <c r="DL169" s="25"/>
      <c r="DM169" s="25"/>
      <c r="DN169" s="25"/>
      <c r="DO169" s="25"/>
      <c r="DP169" s="25"/>
      <c r="DQ169" s="25"/>
      <c r="DR169" s="25"/>
      <c r="DS169" s="25"/>
      <c r="DT169" s="25"/>
      <c r="DU169" s="25"/>
      <c r="DV169" s="25"/>
      <c r="DW169" s="25"/>
      <c r="DX169" s="25"/>
      <c r="DY169" s="25"/>
      <c r="DZ169" s="25"/>
      <c r="EA169" s="25"/>
      <c r="EB169" s="25"/>
      <c r="EC169" s="25"/>
      <c r="ED169" s="25"/>
      <c r="EE169" s="25"/>
      <c r="EF169" s="25"/>
      <c r="EG169" s="25"/>
      <c r="EH169" s="25"/>
      <c r="EI169" s="25"/>
      <c r="EJ169" s="25"/>
      <c r="EK169" s="25"/>
      <c r="EL169" s="25"/>
      <c r="EM169" s="25"/>
      <c r="EN169" s="25"/>
      <c r="EO169" s="25"/>
      <c r="EP169" s="25"/>
      <c r="EQ169" s="25"/>
      <c r="ER169" s="25"/>
      <c r="ES169" s="25"/>
      <c r="ET169" s="25"/>
      <c r="EU169" s="25"/>
      <c r="EV169" s="25"/>
      <c r="EW169" s="25"/>
      <c r="EX169" s="25"/>
      <c r="EY169" s="25"/>
      <c r="EZ169" s="25"/>
      <c r="FA169" s="25"/>
      <c r="FB169" s="25"/>
      <c r="FC169" s="25"/>
      <c r="FD169" s="25"/>
      <c r="FE169" s="25"/>
      <c r="FF169" s="25"/>
      <c r="FG169" s="25"/>
      <c r="FH169" s="25"/>
      <c r="FI169" s="25"/>
      <c r="FJ169" s="25"/>
      <c r="FK169" s="25"/>
      <c r="FL169" s="25"/>
      <c r="FM169" s="25"/>
      <c r="FN169" s="25"/>
      <c r="FO169" s="25"/>
      <c r="FP169" s="25"/>
      <c r="FQ169" s="25"/>
      <c r="FR169" s="25"/>
      <c r="FS169" s="25"/>
      <c r="FT169" s="25"/>
      <c r="FU169" s="25"/>
      <c r="FV169" s="25"/>
      <c r="FW169" s="25"/>
      <c r="FX169" s="25"/>
      <c r="FY169" s="25"/>
      <c r="FZ169" s="25"/>
      <c r="GA169" s="25"/>
      <c r="GB169" s="25"/>
      <c r="GC169" s="25"/>
      <c r="GD169" s="25"/>
      <c r="GE169" s="25"/>
      <c r="GF169" s="25"/>
      <c r="GG169" s="25"/>
      <c r="GH169" s="25"/>
      <c r="GI169" s="25"/>
      <c r="GJ169" s="25"/>
      <c r="GK169" s="25"/>
      <c r="GL169" s="25"/>
      <c r="GM169" s="25"/>
      <c r="GN169" s="25"/>
      <c r="GO169" s="25"/>
      <c r="GP169" s="25"/>
      <c r="GQ169" s="25"/>
      <c r="GR169" s="25"/>
      <c r="GS169" s="25"/>
      <c r="GT169" s="25"/>
      <c r="GU169" s="25"/>
      <c r="GV169" s="25"/>
      <c r="GW169" s="25"/>
      <c r="GX169" s="25"/>
      <c r="GY169" s="25"/>
      <c r="GZ169" s="25"/>
      <c r="HA169" s="25"/>
      <c r="HB169" s="25"/>
      <c r="HC169" s="25"/>
      <c r="HD169" s="25"/>
      <c r="HE169" s="25"/>
      <c r="HF169" s="25"/>
      <c r="HG169" s="25"/>
      <c r="HH169" s="25"/>
      <c r="HI169" s="25"/>
      <c r="HJ169" s="25"/>
      <c r="HK169" s="25"/>
      <c r="HL169" s="25"/>
      <c r="HM169" s="25"/>
      <c r="HN169" s="25"/>
      <c r="HO169" s="25"/>
      <c r="HP169" s="25"/>
      <c r="HQ169" s="25"/>
      <c r="HR169" s="25"/>
      <c r="HS169" s="25"/>
      <c r="HT169" s="25"/>
      <c r="HU169" s="25"/>
      <c r="HV169" s="25"/>
      <c r="HW169" s="25"/>
      <c r="HX169" s="25"/>
      <c r="HY169" s="25"/>
      <c r="HZ169" s="25"/>
      <c r="IA169" s="25"/>
      <c r="IB169" s="25"/>
      <c r="IC169" s="25"/>
      <c r="ID169" s="25"/>
      <c r="IE169" s="25"/>
      <c r="IF169" s="25"/>
      <c r="IG169" s="25"/>
      <c r="IH169" s="25"/>
      <c r="II169" s="25"/>
      <c r="IJ169" s="25"/>
      <c r="IK169" s="25"/>
      <c r="IL169" s="25"/>
      <c r="IM169" s="25"/>
      <c r="IN169" s="25"/>
      <c r="IO169" s="25"/>
      <c r="IP169" s="25"/>
      <c r="IQ169" s="25"/>
      <c r="IR169" s="25"/>
      <c r="IS169" s="25"/>
      <c r="IT169" s="25"/>
      <c r="IU169" s="25"/>
    </row>
    <row r="170" spans="1:255" s="95" customFormat="1" ht="28.5" x14ac:dyDescent="0.25">
      <c r="A170" s="47">
        <v>4</v>
      </c>
      <c r="B170" s="348" t="s">
        <v>462</v>
      </c>
      <c r="C170" s="348"/>
      <c r="D170" s="348"/>
      <c r="E170" s="348"/>
      <c r="F170" s="45" t="s">
        <v>373</v>
      </c>
      <c r="G170" s="382" t="e">
        <f>'Equipment List_Unadjusted'!G170*Indexes!E8</f>
        <v>#VALUE!</v>
      </c>
      <c r="H170" s="382"/>
      <c r="I170" s="33">
        <v>1995</v>
      </c>
      <c r="J170" s="334" t="e">
        <f>'Equipment List_Unadjusted'!J170*Indexes!E8</f>
        <v>#VALUE!</v>
      </c>
      <c r="K170" s="334" t="e">
        <f>'Equipment List_Unadjusted'!K170*Indexes!E8</f>
        <v>#VALUE!</v>
      </c>
      <c r="L170" s="33">
        <v>1995</v>
      </c>
      <c r="M170" s="14" t="s">
        <v>108</v>
      </c>
      <c r="N170" s="275"/>
      <c r="O170" s="275"/>
      <c r="P170" s="275"/>
      <c r="Q170" s="27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c r="CA170" s="25"/>
      <c r="CB170" s="25"/>
      <c r="CC170" s="25"/>
      <c r="CD170" s="25"/>
      <c r="CE170" s="25"/>
      <c r="CF170" s="25"/>
      <c r="CG170" s="25"/>
      <c r="CH170" s="25"/>
      <c r="CI170" s="25"/>
      <c r="CJ170" s="25"/>
      <c r="CK170" s="25"/>
      <c r="CL170" s="25"/>
      <c r="CM170" s="25"/>
      <c r="CN170" s="25"/>
      <c r="CO170" s="25"/>
      <c r="CP170" s="25"/>
      <c r="CQ170" s="25"/>
      <c r="CR170" s="25"/>
      <c r="CS170" s="25"/>
      <c r="CT170" s="25"/>
      <c r="CU170" s="25"/>
      <c r="CV170" s="25"/>
      <c r="CW170" s="25"/>
      <c r="CX170" s="25"/>
      <c r="CY170" s="25"/>
      <c r="CZ170" s="25"/>
      <c r="DA170" s="25"/>
      <c r="DB170" s="25"/>
      <c r="DC170" s="25"/>
      <c r="DD170" s="25"/>
      <c r="DE170" s="25"/>
      <c r="DF170" s="25"/>
      <c r="DG170" s="25"/>
      <c r="DH170" s="25"/>
      <c r="DI170" s="25"/>
      <c r="DJ170" s="25"/>
      <c r="DK170" s="25"/>
      <c r="DL170" s="25"/>
      <c r="DM170" s="25"/>
      <c r="DN170" s="25"/>
      <c r="DO170" s="25"/>
      <c r="DP170" s="25"/>
      <c r="DQ170" s="25"/>
      <c r="DR170" s="25"/>
      <c r="DS170" s="25"/>
      <c r="DT170" s="25"/>
      <c r="DU170" s="25"/>
      <c r="DV170" s="25"/>
      <c r="DW170" s="25"/>
      <c r="DX170" s="25"/>
      <c r="DY170" s="25"/>
      <c r="DZ170" s="25"/>
      <c r="EA170" s="25"/>
      <c r="EB170" s="25"/>
      <c r="EC170" s="25"/>
      <c r="ED170" s="25"/>
      <c r="EE170" s="25"/>
      <c r="EF170" s="25"/>
      <c r="EG170" s="25"/>
      <c r="EH170" s="25"/>
      <c r="EI170" s="25"/>
      <c r="EJ170" s="25"/>
      <c r="EK170" s="25"/>
      <c r="EL170" s="25"/>
      <c r="EM170" s="25"/>
      <c r="EN170" s="25"/>
      <c r="EO170" s="25"/>
      <c r="EP170" s="25"/>
      <c r="EQ170" s="25"/>
      <c r="ER170" s="25"/>
      <c r="ES170" s="25"/>
      <c r="ET170" s="25"/>
      <c r="EU170" s="25"/>
      <c r="EV170" s="25"/>
      <c r="EW170" s="25"/>
      <c r="EX170" s="25"/>
      <c r="EY170" s="25"/>
      <c r="EZ170" s="25"/>
      <c r="FA170" s="25"/>
      <c r="FB170" s="25"/>
      <c r="FC170" s="25"/>
      <c r="FD170" s="25"/>
      <c r="FE170" s="25"/>
      <c r="FF170" s="25"/>
      <c r="FG170" s="25"/>
      <c r="FH170" s="25"/>
      <c r="FI170" s="25"/>
      <c r="FJ170" s="25"/>
      <c r="FK170" s="25"/>
      <c r="FL170" s="25"/>
      <c r="FM170" s="25"/>
      <c r="FN170" s="25"/>
      <c r="FO170" s="25"/>
      <c r="FP170" s="25"/>
      <c r="FQ170" s="25"/>
      <c r="FR170" s="25"/>
      <c r="FS170" s="25"/>
      <c r="FT170" s="25"/>
      <c r="FU170" s="25"/>
      <c r="FV170" s="25"/>
      <c r="FW170" s="25"/>
      <c r="FX170" s="25"/>
      <c r="FY170" s="25"/>
      <c r="FZ170" s="25"/>
      <c r="GA170" s="25"/>
      <c r="GB170" s="25"/>
      <c r="GC170" s="25"/>
      <c r="GD170" s="25"/>
      <c r="GE170" s="25"/>
      <c r="GF170" s="25"/>
      <c r="GG170" s="25"/>
      <c r="GH170" s="25"/>
      <c r="GI170" s="25"/>
      <c r="GJ170" s="25"/>
      <c r="GK170" s="25"/>
      <c r="GL170" s="25"/>
      <c r="GM170" s="25"/>
      <c r="GN170" s="25"/>
      <c r="GO170" s="25"/>
      <c r="GP170" s="25"/>
      <c r="GQ170" s="25"/>
      <c r="GR170" s="25"/>
      <c r="GS170" s="25"/>
      <c r="GT170" s="25"/>
      <c r="GU170" s="25"/>
      <c r="GV170" s="25"/>
      <c r="GW170" s="25"/>
      <c r="GX170" s="25"/>
      <c r="GY170" s="25"/>
      <c r="GZ170" s="25"/>
      <c r="HA170" s="25"/>
      <c r="HB170" s="25"/>
      <c r="HC170" s="25"/>
      <c r="HD170" s="25"/>
      <c r="HE170" s="25"/>
      <c r="HF170" s="25"/>
      <c r="HG170" s="25"/>
      <c r="HH170" s="25"/>
      <c r="HI170" s="25"/>
      <c r="HJ170" s="25"/>
      <c r="HK170" s="25"/>
      <c r="HL170" s="25"/>
      <c r="HM170" s="25"/>
      <c r="HN170" s="25"/>
      <c r="HO170" s="25"/>
      <c r="HP170" s="25"/>
      <c r="HQ170" s="25"/>
      <c r="HR170" s="25"/>
      <c r="HS170" s="25"/>
      <c r="HT170" s="25"/>
      <c r="HU170" s="25"/>
      <c r="HV170" s="25"/>
      <c r="HW170" s="25"/>
      <c r="HX170" s="25"/>
      <c r="HY170" s="25"/>
      <c r="HZ170" s="25"/>
      <c r="IA170" s="25"/>
      <c r="IB170" s="25"/>
      <c r="IC170" s="25"/>
      <c r="ID170" s="25"/>
      <c r="IE170" s="25"/>
      <c r="IF170" s="25"/>
      <c r="IG170" s="25"/>
      <c r="IH170" s="25"/>
      <c r="II170" s="25"/>
      <c r="IJ170" s="25"/>
      <c r="IK170" s="25"/>
      <c r="IL170" s="25"/>
      <c r="IM170" s="25"/>
      <c r="IN170" s="25"/>
      <c r="IO170" s="25"/>
      <c r="IP170" s="25"/>
      <c r="IQ170" s="25"/>
      <c r="IR170" s="25"/>
      <c r="IS170" s="25"/>
      <c r="IT170" s="25"/>
      <c r="IU170" s="25"/>
    </row>
    <row r="171" spans="1:255" s="95" customFormat="1" ht="28.5" x14ac:dyDescent="0.25">
      <c r="A171" s="48">
        <v>3</v>
      </c>
      <c r="B171" s="348" t="s">
        <v>200</v>
      </c>
      <c r="C171" s="348"/>
      <c r="D171" s="348"/>
      <c r="E171" s="348"/>
      <c r="F171" s="45">
        <v>20</v>
      </c>
      <c r="G171" s="334">
        <f>'Equipment List_Unadjusted'!G171*Indexes!E7</f>
        <v>43.756407627639938</v>
      </c>
      <c r="H171" s="334">
        <f>'Equipment List_Unadjusted'!H171*Indexes!E7</f>
        <v>65.63461144145991</v>
      </c>
      <c r="I171" s="33">
        <v>1995</v>
      </c>
      <c r="J171" s="334">
        <f>'Equipment List_Unadjusted'!J171*Indexes!E7</f>
        <v>0.87512815255279885</v>
      </c>
      <c r="K171" s="334">
        <f>'Equipment List_Unadjusted'!K171*Indexes!E7</f>
        <v>1.3126922288291982</v>
      </c>
      <c r="L171" s="33">
        <v>1995</v>
      </c>
      <c r="M171" s="14" t="s">
        <v>491</v>
      </c>
      <c r="N171" s="275"/>
      <c r="O171" s="275"/>
      <c r="P171" s="275"/>
      <c r="Q171" s="27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c r="CA171" s="25"/>
      <c r="CB171" s="25"/>
      <c r="CC171" s="25"/>
      <c r="CD171" s="25"/>
      <c r="CE171" s="25"/>
      <c r="CF171" s="25"/>
      <c r="CG171" s="25"/>
      <c r="CH171" s="25"/>
      <c r="CI171" s="25"/>
      <c r="CJ171" s="25"/>
      <c r="CK171" s="25"/>
      <c r="CL171" s="25"/>
      <c r="CM171" s="25"/>
      <c r="CN171" s="25"/>
      <c r="CO171" s="25"/>
      <c r="CP171" s="25"/>
      <c r="CQ171" s="25"/>
      <c r="CR171" s="25"/>
      <c r="CS171" s="25"/>
      <c r="CT171" s="25"/>
      <c r="CU171" s="25"/>
      <c r="CV171" s="25"/>
      <c r="CW171" s="25"/>
      <c r="CX171" s="25"/>
      <c r="CY171" s="25"/>
      <c r="CZ171" s="25"/>
      <c r="DA171" s="25"/>
      <c r="DB171" s="25"/>
      <c r="DC171" s="25"/>
      <c r="DD171" s="25"/>
      <c r="DE171" s="25"/>
      <c r="DF171" s="25"/>
      <c r="DG171" s="25"/>
      <c r="DH171" s="25"/>
      <c r="DI171" s="25"/>
      <c r="DJ171" s="25"/>
      <c r="DK171" s="25"/>
      <c r="DL171" s="25"/>
      <c r="DM171" s="25"/>
      <c r="DN171" s="25"/>
      <c r="DO171" s="25"/>
      <c r="DP171" s="25"/>
      <c r="DQ171" s="25"/>
      <c r="DR171" s="25"/>
      <c r="DS171" s="25"/>
      <c r="DT171" s="25"/>
      <c r="DU171" s="25"/>
      <c r="DV171" s="25"/>
      <c r="DW171" s="25"/>
      <c r="DX171" s="25"/>
      <c r="DY171" s="25"/>
      <c r="DZ171" s="25"/>
      <c r="EA171" s="25"/>
      <c r="EB171" s="25"/>
      <c r="EC171" s="25"/>
      <c r="ED171" s="25"/>
      <c r="EE171" s="25"/>
      <c r="EF171" s="25"/>
      <c r="EG171" s="25"/>
      <c r="EH171" s="25"/>
      <c r="EI171" s="25"/>
      <c r="EJ171" s="25"/>
      <c r="EK171" s="25"/>
      <c r="EL171" s="25"/>
      <c r="EM171" s="25"/>
      <c r="EN171" s="25"/>
      <c r="EO171" s="25"/>
      <c r="EP171" s="25"/>
      <c r="EQ171" s="25"/>
      <c r="ER171" s="25"/>
      <c r="ES171" s="25"/>
      <c r="ET171" s="25"/>
      <c r="EU171" s="25"/>
      <c r="EV171" s="25"/>
      <c r="EW171" s="25"/>
      <c r="EX171" s="25"/>
      <c r="EY171" s="25"/>
      <c r="EZ171" s="25"/>
      <c r="FA171" s="25"/>
      <c r="FB171" s="25"/>
      <c r="FC171" s="25"/>
      <c r="FD171" s="25"/>
      <c r="FE171" s="25"/>
      <c r="FF171" s="25"/>
      <c r="FG171" s="25"/>
      <c r="FH171" s="25"/>
      <c r="FI171" s="25"/>
      <c r="FJ171" s="25"/>
      <c r="FK171" s="25"/>
      <c r="FL171" s="25"/>
      <c r="FM171" s="25"/>
      <c r="FN171" s="25"/>
      <c r="FO171" s="25"/>
      <c r="FP171" s="25"/>
      <c r="FQ171" s="25"/>
      <c r="FR171" s="25"/>
      <c r="FS171" s="25"/>
      <c r="FT171" s="25"/>
      <c r="FU171" s="25"/>
      <c r="FV171" s="25"/>
      <c r="FW171" s="25"/>
      <c r="FX171" s="25"/>
      <c r="FY171" s="25"/>
      <c r="FZ171" s="25"/>
      <c r="GA171" s="25"/>
      <c r="GB171" s="25"/>
      <c r="GC171" s="25"/>
      <c r="GD171" s="25"/>
      <c r="GE171" s="25"/>
      <c r="GF171" s="25"/>
      <c r="GG171" s="25"/>
      <c r="GH171" s="25"/>
      <c r="GI171" s="25"/>
      <c r="GJ171" s="25"/>
      <c r="GK171" s="25"/>
      <c r="GL171" s="25"/>
      <c r="GM171" s="25"/>
      <c r="GN171" s="25"/>
      <c r="GO171" s="25"/>
      <c r="GP171" s="25"/>
      <c r="GQ171" s="25"/>
      <c r="GR171" s="25"/>
      <c r="GS171" s="25"/>
      <c r="GT171" s="25"/>
      <c r="GU171" s="25"/>
      <c r="GV171" s="25"/>
      <c r="GW171" s="25"/>
      <c r="GX171" s="25"/>
      <c r="GY171" s="25"/>
      <c r="GZ171" s="25"/>
      <c r="HA171" s="25"/>
      <c r="HB171" s="25"/>
      <c r="HC171" s="25"/>
      <c r="HD171" s="25"/>
      <c r="HE171" s="25"/>
      <c r="HF171" s="25"/>
      <c r="HG171" s="25"/>
      <c r="HH171" s="25"/>
      <c r="HI171" s="25"/>
      <c r="HJ171" s="25"/>
      <c r="HK171" s="25"/>
      <c r="HL171" s="25"/>
      <c r="HM171" s="25"/>
      <c r="HN171" s="25"/>
      <c r="HO171" s="25"/>
      <c r="HP171" s="25"/>
      <c r="HQ171" s="25"/>
      <c r="HR171" s="25"/>
      <c r="HS171" s="25"/>
      <c r="HT171" s="25"/>
      <c r="HU171" s="25"/>
      <c r="HV171" s="25"/>
      <c r="HW171" s="25"/>
      <c r="HX171" s="25"/>
      <c r="HY171" s="25"/>
      <c r="HZ171" s="25"/>
      <c r="IA171" s="25"/>
      <c r="IB171" s="25"/>
      <c r="IC171" s="25"/>
      <c r="ID171" s="25"/>
      <c r="IE171" s="25"/>
      <c r="IF171" s="25"/>
      <c r="IG171" s="25"/>
      <c r="IH171" s="25"/>
      <c r="II171" s="25"/>
      <c r="IJ171" s="25"/>
      <c r="IK171" s="25"/>
      <c r="IL171" s="25"/>
      <c r="IM171" s="25"/>
      <c r="IN171" s="25"/>
      <c r="IO171" s="25"/>
      <c r="IP171" s="25"/>
      <c r="IQ171" s="25"/>
      <c r="IR171" s="25"/>
      <c r="IS171" s="25"/>
      <c r="IT171" s="25"/>
      <c r="IU171" s="25"/>
    </row>
    <row r="172" spans="1:255" s="95" customFormat="1" ht="28.5" x14ac:dyDescent="0.25">
      <c r="A172" s="48">
        <v>5</v>
      </c>
      <c r="B172" s="348" t="s">
        <v>201</v>
      </c>
      <c r="C172" s="348"/>
      <c r="D172" s="348"/>
      <c r="E172" s="348"/>
      <c r="F172" s="45">
        <v>5</v>
      </c>
      <c r="G172" s="334">
        <f>'Equipment List_Unadjusted'!G172*Indexes!S9</f>
        <v>6.7844522968197882</v>
      </c>
      <c r="H172" s="334">
        <f>'Equipment List_Unadjusted'!H172*Indexes!S9</f>
        <v>9.9505300353356887</v>
      </c>
      <c r="I172" s="33">
        <v>2004</v>
      </c>
      <c r="J172" s="334">
        <f>'Equipment List_Unadjusted'!J172*Indexes!S9</f>
        <v>0.13568904593639575</v>
      </c>
      <c r="K172" s="334">
        <f>'Equipment List_Unadjusted'!K172*Indexes!S9</f>
        <v>0.19901060070671378</v>
      </c>
      <c r="L172" s="33">
        <v>2004</v>
      </c>
      <c r="M172" s="14" t="s">
        <v>202</v>
      </c>
      <c r="N172" s="275"/>
      <c r="O172" s="275"/>
      <c r="P172" s="275"/>
      <c r="Q172" s="27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c r="CA172" s="25"/>
      <c r="CB172" s="25"/>
      <c r="CC172" s="25"/>
      <c r="CD172" s="25"/>
      <c r="CE172" s="25"/>
      <c r="CF172" s="25"/>
      <c r="CG172" s="25"/>
      <c r="CH172" s="25"/>
      <c r="CI172" s="25"/>
      <c r="CJ172" s="25"/>
      <c r="CK172" s="25"/>
      <c r="CL172" s="25"/>
      <c r="CM172" s="25"/>
      <c r="CN172" s="25"/>
      <c r="CO172" s="25"/>
      <c r="CP172" s="25"/>
      <c r="CQ172" s="25"/>
      <c r="CR172" s="25"/>
      <c r="CS172" s="25"/>
      <c r="CT172" s="25"/>
      <c r="CU172" s="25"/>
      <c r="CV172" s="25"/>
      <c r="CW172" s="25"/>
      <c r="CX172" s="25"/>
      <c r="CY172" s="25"/>
      <c r="CZ172" s="25"/>
      <c r="DA172" s="25"/>
      <c r="DB172" s="25"/>
      <c r="DC172" s="25"/>
      <c r="DD172" s="25"/>
      <c r="DE172" s="25"/>
      <c r="DF172" s="25"/>
      <c r="DG172" s="25"/>
      <c r="DH172" s="25"/>
      <c r="DI172" s="25"/>
      <c r="DJ172" s="25"/>
      <c r="DK172" s="25"/>
      <c r="DL172" s="25"/>
      <c r="DM172" s="25"/>
      <c r="DN172" s="25"/>
      <c r="DO172" s="25"/>
      <c r="DP172" s="25"/>
      <c r="DQ172" s="25"/>
      <c r="DR172" s="25"/>
      <c r="DS172" s="25"/>
      <c r="DT172" s="25"/>
      <c r="DU172" s="25"/>
      <c r="DV172" s="25"/>
      <c r="DW172" s="25"/>
      <c r="DX172" s="25"/>
      <c r="DY172" s="25"/>
      <c r="DZ172" s="25"/>
      <c r="EA172" s="25"/>
      <c r="EB172" s="25"/>
      <c r="EC172" s="25"/>
      <c r="ED172" s="25"/>
      <c r="EE172" s="25"/>
      <c r="EF172" s="25"/>
      <c r="EG172" s="25"/>
      <c r="EH172" s="25"/>
      <c r="EI172" s="25"/>
      <c r="EJ172" s="25"/>
      <c r="EK172" s="25"/>
      <c r="EL172" s="25"/>
      <c r="EM172" s="25"/>
      <c r="EN172" s="25"/>
      <c r="EO172" s="25"/>
      <c r="EP172" s="25"/>
      <c r="EQ172" s="25"/>
      <c r="ER172" s="25"/>
      <c r="ES172" s="25"/>
      <c r="ET172" s="25"/>
      <c r="EU172" s="25"/>
      <c r="EV172" s="25"/>
      <c r="EW172" s="25"/>
      <c r="EX172" s="25"/>
      <c r="EY172" s="25"/>
      <c r="EZ172" s="25"/>
      <c r="FA172" s="25"/>
      <c r="FB172" s="25"/>
      <c r="FC172" s="25"/>
      <c r="FD172" s="25"/>
      <c r="FE172" s="25"/>
      <c r="FF172" s="25"/>
      <c r="FG172" s="25"/>
      <c r="FH172" s="25"/>
      <c r="FI172" s="25"/>
      <c r="FJ172" s="25"/>
      <c r="FK172" s="25"/>
      <c r="FL172" s="25"/>
      <c r="FM172" s="25"/>
      <c r="FN172" s="25"/>
      <c r="FO172" s="25"/>
      <c r="FP172" s="25"/>
      <c r="FQ172" s="25"/>
      <c r="FR172" s="25"/>
      <c r="FS172" s="25"/>
      <c r="FT172" s="25"/>
      <c r="FU172" s="25"/>
      <c r="FV172" s="25"/>
      <c r="FW172" s="25"/>
      <c r="FX172" s="25"/>
      <c r="FY172" s="25"/>
      <c r="FZ172" s="25"/>
      <c r="GA172" s="25"/>
      <c r="GB172" s="25"/>
      <c r="GC172" s="25"/>
      <c r="GD172" s="25"/>
      <c r="GE172" s="25"/>
      <c r="GF172" s="25"/>
      <c r="GG172" s="25"/>
      <c r="GH172" s="25"/>
      <c r="GI172" s="25"/>
      <c r="GJ172" s="25"/>
      <c r="GK172" s="25"/>
      <c r="GL172" s="25"/>
      <c r="GM172" s="25"/>
      <c r="GN172" s="25"/>
      <c r="GO172" s="25"/>
      <c r="GP172" s="25"/>
      <c r="GQ172" s="25"/>
      <c r="GR172" s="25"/>
      <c r="GS172" s="25"/>
      <c r="GT172" s="25"/>
      <c r="GU172" s="25"/>
      <c r="GV172" s="25"/>
      <c r="GW172" s="25"/>
      <c r="GX172" s="25"/>
      <c r="GY172" s="25"/>
      <c r="GZ172" s="25"/>
      <c r="HA172" s="25"/>
      <c r="HB172" s="25"/>
      <c r="HC172" s="25"/>
      <c r="HD172" s="25"/>
      <c r="HE172" s="25"/>
      <c r="HF172" s="25"/>
      <c r="HG172" s="25"/>
      <c r="HH172" s="25"/>
      <c r="HI172" s="25"/>
      <c r="HJ172" s="25"/>
      <c r="HK172" s="25"/>
      <c r="HL172" s="25"/>
      <c r="HM172" s="25"/>
      <c r="HN172" s="25"/>
      <c r="HO172" s="25"/>
      <c r="HP172" s="25"/>
      <c r="HQ172" s="25"/>
      <c r="HR172" s="25"/>
      <c r="HS172" s="25"/>
      <c r="HT172" s="25"/>
      <c r="HU172" s="25"/>
      <c r="HV172" s="25"/>
      <c r="HW172" s="25"/>
      <c r="HX172" s="25"/>
      <c r="HY172" s="25"/>
      <c r="HZ172" s="25"/>
      <c r="IA172" s="25"/>
      <c r="IB172" s="25"/>
      <c r="IC172" s="25"/>
      <c r="ID172" s="25"/>
      <c r="IE172" s="25"/>
      <c r="IF172" s="25"/>
      <c r="IG172" s="25"/>
      <c r="IH172" s="25"/>
      <c r="II172" s="25"/>
      <c r="IJ172" s="25"/>
      <c r="IK172" s="25"/>
      <c r="IL172" s="25"/>
      <c r="IM172" s="25"/>
      <c r="IN172" s="25"/>
      <c r="IO172" s="25"/>
      <c r="IP172" s="25"/>
      <c r="IQ172" s="25"/>
      <c r="IR172" s="25"/>
      <c r="IS172" s="25"/>
      <c r="IT172" s="25"/>
      <c r="IU172" s="25"/>
    </row>
    <row r="173" spans="1:255" s="95" customFormat="1" ht="29.25" customHeight="1" x14ac:dyDescent="0.25">
      <c r="A173" s="47">
        <v>3</v>
      </c>
      <c r="B173" s="348" t="s">
        <v>203</v>
      </c>
      <c r="C173" s="348"/>
      <c r="D173" s="348"/>
      <c r="E173" s="348"/>
      <c r="F173" s="45">
        <v>20</v>
      </c>
      <c r="G173" s="334">
        <f>'Equipment List_Unadjusted'!G173*Indexes!U7</f>
        <v>246.05387931034485</v>
      </c>
      <c r="H173" s="334">
        <f>'Equipment List_Unadjusted'!H173*Indexes!U7</f>
        <v>547.29741379310349</v>
      </c>
      <c r="I173" s="33">
        <v>2005</v>
      </c>
      <c r="J173" s="334"/>
      <c r="K173" s="334"/>
      <c r="L173" s="33"/>
      <c r="M173" s="14" t="s">
        <v>149</v>
      </c>
      <c r="N173" s="275"/>
      <c r="O173" s="275"/>
      <c r="P173" s="275"/>
      <c r="Q173" s="27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c r="CA173" s="25"/>
      <c r="CB173" s="25"/>
      <c r="CC173" s="25"/>
      <c r="CD173" s="25"/>
      <c r="CE173" s="25"/>
      <c r="CF173" s="25"/>
      <c r="CG173" s="25"/>
      <c r="CH173" s="25"/>
      <c r="CI173" s="25"/>
      <c r="CJ173" s="25"/>
      <c r="CK173" s="25"/>
      <c r="CL173" s="25"/>
      <c r="CM173" s="25"/>
      <c r="CN173" s="25"/>
      <c r="CO173" s="25"/>
      <c r="CP173" s="25"/>
      <c r="CQ173" s="25"/>
      <c r="CR173" s="25"/>
      <c r="CS173" s="25"/>
      <c r="CT173" s="25"/>
      <c r="CU173" s="25"/>
      <c r="CV173" s="25"/>
      <c r="CW173" s="25"/>
      <c r="CX173" s="25"/>
      <c r="CY173" s="25"/>
      <c r="CZ173" s="25"/>
      <c r="DA173" s="25"/>
      <c r="DB173" s="25"/>
      <c r="DC173" s="25"/>
      <c r="DD173" s="25"/>
      <c r="DE173" s="25"/>
      <c r="DF173" s="25"/>
      <c r="DG173" s="25"/>
      <c r="DH173" s="25"/>
      <c r="DI173" s="25"/>
      <c r="DJ173" s="25"/>
      <c r="DK173" s="25"/>
      <c r="DL173" s="25"/>
      <c r="DM173" s="25"/>
      <c r="DN173" s="25"/>
      <c r="DO173" s="25"/>
      <c r="DP173" s="25"/>
      <c r="DQ173" s="25"/>
      <c r="DR173" s="25"/>
      <c r="DS173" s="25"/>
      <c r="DT173" s="25"/>
      <c r="DU173" s="25"/>
      <c r="DV173" s="25"/>
      <c r="DW173" s="25"/>
      <c r="DX173" s="25"/>
      <c r="DY173" s="25"/>
      <c r="DZ173" s="25"/>
      <c r="EA173" s="25"/>
      <c r="EB173" s="25"/>
      <c r="EC173" s="25"/>
      <c r="ED173" s="25"/>
      <c r="EE173" s="25"/>
      <c r="EF173" s="25"/>
      <c r="EG173" s="25"/>
      <c r="EH173" s="25"/>
      <c r="EI173" s="25"/>
      <c r="EJ173" s="25"/>
      <c r="EK173" s="25"/>
      <c r="EL173" s="25"/>
      <c r="EM173" s="25"/>
      <c r="EN173" s="25"/>
      <c r="EO173" s="25"/>
      <c r="EP173" s="25"/>
      <c r="EQ173" s="25"/>
      <c r="ER173" s="25"/>
      <c r="ES173" s="25"/>
      <c r="ET173" s="25"/>
      <c r="EU173" s="25"/>
      <c r="EV173" s="25"/>
      <c r="EW173" s="25"/>
      <c r="EX173" s="25"/>
      <c r="EY173" s="25"/>
      <c r="EZ173" s="25"/>
      <c r="FA173" s="25"/>
      <c r="FB173" s="25"/>
      <c r="FC173" s="25"/>
      <c r="FD173" s="25"/>
      <c r="FE173" s="25"/>
      <c r="FF173" s="25"/>
      <c r="FG173" s="25"/>
      <c r="FH173" s="25"/>
      <c r="FI173" s="25"/>
      <c r="FJ173" s="25"/>
      <c r="FK173" s="25"/>
      <c r="FL173" s="25"/>
      <c r="FM173" s="25"/>
      <c r="FN173" s="25"/>
      <c r="FO173" s="25"/>
      <c r="FP173" s="25"/>
      <c r="FQ173" s="25"/>
      <c r="FR173" s="25"/>
      <c r="FS173" s="25"/>
      <c r="FT173" s="25"/>
      <c r="FU173" s="25"/>
      <c r="FV173" s="25"/>
      <c r="FW173" s="25"/>
      <c r="FX173" s="25"/>
      <c r="FY173" s="25"/>
      <c r="FZ173" s="25"/>
      <c r="GA173" s="25"/>
      <c r="GB173" s="25"/>
      <c r="GC173" s="25"/>
      <c r="GD173" s="25"/>
      <c r="GE173" s="25"/>
      <c r="GF173" s="25"/>
      <c r="GG173" s="25"/>
      <c r="GH173" s="25"/>
      <c r="GI173" s="25"/>
      <c r="GJ173" s="25"/>
      <c r="GK173" s="25"/>
      <c r="GL173" s="25"/>
      <c r="GM173" s="25"/>
      <c r="GN173" s="25"/>
      <c r="GO173" s="25"/>
      <c r="GP173" s="25"/>
      <c r="GQ173" s="25"/>
      <c r="GR173" s="25"/>
      <c r="GS173" s="25"/>
      <c r="GT173" s="25"/>
      <c r="GU173" s="25"/>
      <c r="GV173" s="25"/>
      <c r="GW173" s="25"/>
      <c r="GX173" s="25"/>
      <c r="GY173" s="25"/>
      <c r="GZ173" s="25"/>
      <c r="HA173" s="25"/>
      <c r="HB173" s="25"/>
      <c r="HC173" s="25"/>
      <c r="HD173" s="25"/>
      <c r="HE173" s="25"/>
      <c r="HF173" s="25"/>
      <c r="HG173" s="25"/>
      <c r="HH173" s="25"/>
      <c r="HI173" s="25"/>
      <c r="HJ173" s="25"/>
      <c r="HK173" s="25"/>
      <c r="HL173" s="25"/>
      <c r="HM173" s="25"/>
      <c r="HN173" s="25"/>
      <c r="HO173" s="25"/>
      <c r="HP173" s="25"/>
      <c r="HQ173" s="25"/>
      <c r="HR173" s="25"/>
      <c r="HS173" s="25"/>
      <c r="HT173" s="25"/>
      <c r="HU173" s="25"/>
      <c r="HV173" s="25"/>
      <c r="HW173" s="25"/>
      <c r="HX173" s="25"/>
      <c r="HY173" s="25"/>
      <c r="HZ173" s="25"/>
      <c r="IA173" s="25"/>
      <c r="IB173" s="25"/>
      <c r="IC173" s="25"/>
      <c r="ID173" s="25"/>
      <c r="IE173" s="25"/>
      <c r="IF173" s="25"/>
      <c r="IG173" s="25"/>
      <c r="IH173" s="25"/>
      <c r="II173" s="25"/>
      <c r="IJ173" s="25"/>
      <c r="IK173" s="25"/>
      <c r="IL173" s="25"/>
      <c r="IM173" s="25"/>
      <c r="IN173" s="25"/>
      <c r="IO173" s="25"/>
      <c r="IP173" s="25"/>
      <c r="IQ173" s="25"/>
      <c r="IR173" s="25"/>
      <c r="IS173" s="25"/>
      <c r="IT173" s="25"/>
      <c r="IU173" s="25"/>
    </row>
    <row r="174" spans="1:255" s="95" customFormat="1" ht="30" customHeight="1" x14ac:dyDescent="0.25">
      <c r="A174" s="47">
        <v>3</v>
      </c>
      <c r="B174" s="348" t="s">
        <v>204</v>
      </c>
      <c r="C174" s="348"/>
      <c r="D174" s="348"/>
      <c r="E174" s="348"/>
      <c r="F174" s="45">
        <v>20</v>
      </c>
      <c r="G174" s="334">
        <f>'Equipment List_Unadjusted'!G174*Indexes!E7</f>
        <v>273.47754767274961</v>
      </c>
      <c r="H174" s="334">
        <f>'Equipment List_Unadjusted'!H174*Indexes!E7</f>
        <v>546.95509534549922</v>
      </c>
      <c r="I174" s="33">
        <v>1995</v>
      </c>
      <c r="J174" s="334"/>
      <c r="K174" s="334"/>
      <c r="L174" s="33"/>
      <c r="M174" s="14" t="s">
        <v>149</v>
      </c>
      <c r="N174" s="275"/>
      <c r="O174" s="275"/>
      <c r="P174" s="275"/>
      <c r="Q174" s="27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5"/>
      <c r="DK174" s="25"/>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5"/>
      <c r="FV174" s="25"/>
      <c r="FW174" s="25"/>
      <c r="FX174" s="25"/>
      <c r="FY174" s="25"/>
      <c r="FZ174" s="25"/>
      <c r="GA174" s="25"/>
      <c r="GB174" s="25"/>
      <c r="GC174" s="25"/>
      <c r="GD174" s="25"/>
      <c r="GE174" s="25"/>
      <c r="GF174" s="25"/>
      <c r="GG174" s="25"/>
      <c r="GH174" s="25"/>
      <c r="GI174" s="25"/>
      <c r="GJ174" s="25"/>
      <c r="GK174" s="25"/>
      <c r="GL174" s="25"/>
      <c r="GM174" s="25"/>
      <c r="GN174" s="25"/>
      <c r="GO174" s="25"/>
      <c r="GP174" s="25"/>
      <c r="GQ174" s="25"/>
      <c r="GR174" s="25"/>
      <c r="GS174" s="25"/>
      <c r="GT174" s="25"/>
      <c r="GU174" s="25"/>
      <c r="GV174" s="25"/>
      <c r="GW174" s="25"/>
      <c r="GX174" s="25"/>
      <c r="GY174" s="25"/>
      <c r="GZ174" s="25"/>
      <c r="HA174" s="25"/>
      <c r="HB174" s="25"/>
      <c r="HC174" s="25"/>
      <c r="HD174" s="25"/>
      <c r="HE174" s="25"/>
      <c r="HF174" s="25"/>
      <c r="HG174" s="25"/>
      <c r="HH174" s="25"/>
      <c r="HI174" s="25"/>
      <c r="HJ174" s="25"/>
      <c r="HK174" s="25"/>
      <c r="HL174" s="25"/>
      <c r="HM174" s="25"/>
      <c r="HN174" s="25"/>
      <c r="HO174" s="25"/>
      <c r="HP174" s="25"/>
      <c r="HQ174" s="25"/>
      <c r="HR174" s="25"/>
      <c r="HS174" s="25"/>
      <c r="HT174" s="25"/>
      <c r="HU174" s="25"/>
      <c r="HV174" s="25"/>
      <c r="HW174" s="25"/>
      <c r="HX174" s="25"/>
      <c r="HY174" s="25"/>
      <c r="HZ174" s="25"/>
      <c r="IA174" s="25"/>
      <c r="IB174" s="25"/>
      <c r="IC174" s="25"/>
      <c r="ID174" s="25"/>
      <c r="IE174" s="25"/>
      <c r="IF174" s="25"/>
      <c r="IG174" s="25"/>
      <c r="IH174" s="25"/>
      <c r="II174" s="25"/>
      <c r="IJ174" s="25"/>
      <c r="IK174" s="25"/>
      <c r="IL174" s="25"/>
      <c r="IM174" s="25"/>
      <c r="IN174" s="25"/>
      <c r="IO174" s="25"/>
      <c r="IP174" s="25"/>
      <c r="IQ174" s="25"/>
      <c r="IR174" s="25"/>
      <c r="IS174" s="25"/>
      <c r="IT174" s="25"/>
      <c r="IU174" s="25"/>
    </row>
    <row r="175" spans="1:255" s="95" customFormat="1" ht="15" x14ac:dyDescent="0.25">
      <c r="A175" s="47">
        <v>6</v>
      </c>
      <c r="B175" s="348" t="s">
        <v>205</v>
      </c>
      <c r="C175" s="348"/>
      <c r="D175" s="348"/>
      <c r="E175" s="348"/>
      <c r="F175" s="45" t="s">
        <v>373</v>
      </c>
      <c r="G175" s="334" t="s">
        <v>373</v>
      </c>
      <c r="H175" s="334" t="s">
        <v>373</v>
      </c>
      <c r="I175" s="33"/>
      <c r="J175" s="334">
        <f>'Equipment List_Unadjusted'!J175*Indexes!E10</f>
        <v>406.81056011416337</v>
      </c>
      <c r="K175" s="334">
        <f>'Equipment List_Unadjusted'!K175*Indexes!E10</f>
        <v>497.43667499108096</v>
      </c>
      <c r="L175" s="33">
        <v>1995</v>
      </c>
      <c r="M175" s="14" t="s">
        <v>579</v>
      </c>
      <c r="N175" s="275"/>
      <c r="O175" s="275"/>
      <c r="P175" s="275"/>
      <c r="Q175" s="27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c r="CA175" s="25"/>
      <c r="CB175" s="25"/>
      <c r="CC175" s="25"/>
      <c r="CD175" s="25"/>
      <c r="CE175" s="25"/>
      <c r="CF175" s="25"/>
      <c r="CG175" s="25"/>
      <c r="CH175" s="25"/>
      <c r="CI175" s="25"/>
      <c r="CJ175" s="25"/>
      <c r="CK175" s="25"/>
      <c r="CL175" s="25"/>
      <c r="CM175" s="25"/>
      <c r="CN175" s="25"/>
      <c r="CO175" s="25"/>
      <c r="CP175" s="25"/>
      <c r="CQ175" s="25"/>
      <c r="CR175" s="25"/>
      <c r="CS175" s="25"/>
      <c r="CT175" s="25"/>
      <c r="CU175" s="25"/>
      <c r="CV175" s="25"/>
      <c r="CW175" s="25"/>
      <c r="CX175" s="25"/>
      <c r="CY175" s="25"/>
      <c r="CZ175" s="25"/>
      <c r="DA175" s="25"/>
      <c r="DB175" s="25"/>
      <c r="DC175" s="25"/>
      <c r="DD175" s="25"/>
      <c r="DE175" s="25"/>
      <c r="DF175" s="25"/>
      <c r="DG175" s="25"/>
      <c r="DH175" s="25"/>
      <c r="DI175" s="25"/>
      <c r="DJ175" s="25"/>
      <c r="DK175" s="25"/>
      <c r="DL175" s="25"/>
      <c r="DM175" s="25"/>
      <c r="DN175" s="25"/>
      <c r="DO175" s="25"/>
      <c r="DP175" s="25"/>
      <c r="DQ175" s="25"/>
      <c r="DR175" s="25"/>
      <c r="DS175" s="25"/>
      <c r="DT175" s="25"/>
      <c r="DU175" s="25"/>
      <c r="DV175" s="25"/>
      <c r="DW175" s="25"/>
      <c r="DX175" s="25"/>
      <c r="DY175" s="25"/>
      <c r="DZ175" s="25"/>
      <c r="EA175" s="25"/>
      <c r="EB175" s="25"/>
      <c r="EC175" s="25"/>
      <c r="ED175" s="25"/>
      <c r="EE175" s="25"/>
      <c r="EF175" s="25"/>
      <c r="EG175" s="25"/>
      <c r="EH175" s="25"/>
      <c r="EI175" s="25"/>
      <c r="EJ175" s="25"/>
      <c r="EK175" s="25"/>
      <c r="EL175" s="25"/>
      <c r="EM175" s="25"/>
      <c r="EN175" s="25"/>
      <c r="EO175" s="25"/>
      <c r="EP175" s="25"/>
      <c r="EQ175" s="25"/>
      <c r="ER175" s="25"/>
      <c r="ES175" s="25"/>
      <c r="ET175" s="25"/>
      <c r="EU175" s="25"/>
      <c r="EV175" s="25"/>
      <c r="EW175" s="25"/>
      <c r="EX175" s="25"/>
      <c r="EY175" s="25"/>
      <c r="EZ175" s="25"/>
      <c r="FA175" s="25"/>
      <c r="FB175" s="25"/>
      <c r="FC175" s="25"/>
      <c r="FD175" s="25"/>
      <c r="FE175" s="25"/>
      <c r="FF175" s="25"/>
      <c r="FG175" s="25"/>
      <c r="FH175" s="25"/>
      <c r="FI175" s="25"/>
      <c r="FJ175" s="25"/>
      <c r="FK175" s="25"/>
      <c r="FL175" s="25"/>
      <c r="FM175" s="25"/>
      <c r="FN175" s="25"/>
      <c r="FO175" s="25"/>
      <c r="FP175" s="25"/>
      <c r="FQ175" s="25"/>
      <c r="FR175" s="25"/>
      <c r="FS175" s="25"/>
      <c r="FT175" s="25"/>
      <c r="FU175" s="25"/>
      <c r="FV175" s="25"/>
      <c r="FW175" s="25"/>
      <c r="FX175" s="25"/>
      <c r="FY175" s="25"/>
      <c r="FZ175" s="25"/>
      <c r="GA175" s="25"/>
      <c r="GB175" s="25"/>
      <c r="GC175" s="25"/>
      <c r="GD175" s="25"/>
      <c r="GE175" s="25"/>
      <c r="GF175" s="25"/>
      <c r="GG175" s="25"/>
      <c r="GH175" s="25"/>
      <c r="GI175" s="25"/>
      <c r="GJ175" s="25"/>
      <c r="GK175" s="25"/>
      <c r="GL175" s="25"/>
      <c r="GM175" s="25"/>
      <c r="GN175" s="25"/>
      <c r="GO175" s="25"/>
      <c r="GP175" s="25"/>
      <c r="GQ175" s="25"/>
      <c r="GR175" s="25"/>
      <c r="GS175" s="25"/>
      <c r="GT175" s="25"/>
      <c r="GU175" s="25"/>
      <c r="GV175" s="25"/>
      <c r="GW175" s="25"/>
      <c r="GX175" s="25"/>
      <c r="GY175" s="25"/>
      <c r="GZ175" s="25"/>
      <c r="HA175" s="25"/>
      <c r="HB175" s="25"/>
      <c r="HC175" s="25"/>
      <c r="HD175" s="25"/>
      <c r="HE175" s="25"/>
      <c r="HF175" s="25"/>
      <c r="HG175" s="25"/>
      <c r="HH175" s="25"/>
      <c r="HI175" s="25"/>
      <c r="HJ175" s="25"/>
      <c r="HK175" s="25"/>
      <c r="HL175" s="25"/>
      <c r="HM175" s="25"/>
      <c r="HN175" s="25"/>
      <c r="HO175" s="25"/>
      <c r="HP175" s="25"/>
      <c r="HQ175" s="25"/>
      <c r="HR175" s="25"/>
      <c r="HS175" s="25"/>
      <c r="HT175" s="25"/>
      <c r="HU175" s="25"/>
      <c r="HV175" s="25"/>
      <c r="HW175" s="25"/>
      <c r="HX175" s="25"/>
      <c r="HY175" s="25"/>
      <c r="HZ175" s="25"/>
      <c r="IA175" s="25"/>
      <c r="IB175" s="25"/>
      <c r="IC175" s="25"/>
      <c r="ID175" s="25"/>
      <c r="IE175" s="25"/>
      <c r="IF175" s="25"/>
      <c r="IG175" s="25"/>
      <c r="IH175" s="25"/>
      <c r="II175" s="25"/>
      <c r="IJ175" s="25"/>
      <c r="IK175" s="25"/>
      <c r="IL175" s="25"/>
      <c r="IM175" s="25"/>
      <c r="IN175" s="25"/>
      <c r="IO175" s="25"/>
      <c r="IP175" s="25"/>
      <c r="IQ175" s="25"/>
      <c r="IR175" s="25"/>
      <c r="IS175" s="25"/>
      <c r="IT175" s="25"/>
      <c r="IU175" s="25"/>
    </row>
    <row r="176" spans="1:255" s="95" customFormat="1" ht="15" x14ac:dyDescent="0.25">
      <c r="A176" s="48">
        <v>4</v>
      </c>
      <c r="B176" s="348" t="s">
        <v>206</v>
      </c>
      <c r="C176" s="348"/>
      <c r="D176" s="348"/>
      <c r="E176" s="348"/>
      <c r="F176" s="45" t="s">
        <v>373</v>
      </c>
      <c r="G176" s="334"/>
      <c r="H176" s="334"/>
      <c r="I176" s="33"/>
      <c r="J176" s="334" t="e">
        <f>'Equipment List_Unadjusted'!J176*Indexes!E8</f>
        <v>#VALUE!</v>
      </c>
      <c r="K176" s="334" t="e">
        <f>'Equipment List_Unadjusted'!K176*Indexes!E8</f>
        <v>#VALUE!</v>
      </c>
      <c r="L176" s="33">
        <v>1995</v>
      </c>
      <c r="M176" s="14" t="s">
        <v>488</v>
      </c>
      <c r="N176" s="275"/>
      <c r="O176" s="275"/>
      <c r="P176" s="275"/>
      <c r="Q176" s="27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c r="CA176" s="25"/>
      <c r="CB176" s="25"/>
      <c r="CC176" s="25"/>
      <c r="CD176" s="25"/>
      <c r="CE176" s="25"/>
      <c r="CF176" s="25"/>
      <c r="CG176" s="25"/>
      <c r="CH176" s="25"/>
      <c r="CI176" s="25"/>
      <c r="CJ176" s="25"/>
      <c r="CK176" s="25"/>
      <c r="CL176" s="25"/>
      <c r="CM176" s="25"/>
      <c r="CN176" s="25"/>
      <c r="CO176" s="25"/>
      <c r="CP176" s="25"/>
      <c r="CQ176" s="25"/>
      <c r="CR176" s="25"/>
      <c r="CS176" s="25"/>
      <c r="CT176" s="25"/>
      <c r="CU176" s="25"/>
      <c r="CV176" s="25"/>
      <c r="CW176" s="25"/>
      <c r="CX176" s="25"/>
      <c r="CY176" s="25"/>
      <c r="CZ176" s="25"/>
      <c r="DA176" s="25"/>
      <c r="DB176" s="25"/>
      <c r="DC176" s="25"/>
      <c r="DD176" s="25"/>
      <c r="DE176" s="25"/>
      <c r="DF176" s="25"/>
      <c r="DG176" s="25"/>
      <c r="DH176" s="25"/>
      <c r="DI176" s="25"/>
      <c r="DJ176" s="25"/>
      <c r="DK176" s="25"/>
      <c r="DL176" s="25"/>
      <c r="DM176" s="25"/>
      <c r="DN176" s="25"/>
      <c r="DO176" s="25"/>
      <c r="DP176" s="25"/>
      <c r="DQ176" s="25"/>
      <c r="DR176" s="25"/>
      <c r="DS176" s="25"/>
      <c r="DT176" s="25"/>
      <c r="DU176" s="25"/>
      <c r="DV176" s="25"/>
      <c r="DW176" s="25"/>
      <c r="DX176" s="25"/>
      <c r="DY176" s="25"/>
      <c r="DZ176" s="25"/>
      <c r="EA176" s="25"/>
      <c r="EB176" s="25"/>
      <c r="EC176" s="25"/>
      <c r="ED176" s="25"/>
      <c r="EE176" s="25"/>
      <c r="EF176" s="25"/>
      <c r="EG176" s="25"/>
      <c r="EH176" s="25"/>
      <c r="EI176" s="25"/>
      <c r="EJ176" s="25"/>
      <c r="EK176" s="25"/>
      <c r="EL176" s="25"/>
      <c r="EM176" s="25"/>
      <c r="EN176" s="25"/>
      <c r="EO176" s="25"/>
      <c r="EP176" s="25"/>
      <c r="EQ176" s="25"/>
      <c r="ER176" s="25"/>
      <c r="ES176" s="25"/>
      <c r="ET176" s="25"/>
      <c r="EU176" s="25"/>
      <c r="EV176" s="25"/>
      <c r="EW176" s="25"/>
      <c r="EX176" s="25"/>
      <c r="EY176" s="25"/>
      <c r="EZ176" s="25"/>
      <c r="FA176" s="25"/>
      <c r="FB176" s="25"/>
      <c r="FC176" s="25"/>
      <c r="FD176" s="25"/>
      <c r="FE176" s="25"/>
      <c r="FF176" s="25"/>
      <c r="FG176" s="25"/>
      <c r="FH176" s="25"/>
      <c r="FI176" s="25"/>
      <c r="FJ176" s="25"/>
      <c r="FK176" s="25"/>
      <c r="FL176" s="25"/>
      <c r="FM176" s="25"/>
      <c r="FN176" s="25"/>
      <c r="FO176" s="25"/>
      <c r="FP176" s="25"/>
      <c r="FQ176" s="25"/>
      <c r="FR176" s="25"/>
      <c r="FS176" s="25"/>
      <c r="FT176" s="25"/>
      <c r="FU176" s="25"/>
      <c r="FV176" s="25"/>
      <c r="FW176" s="25"/>
      <c r="FX176" s="25"/>
      <c r="FY176" s="25"/>
      <c r="FZ176" s="25"/>
      <c r="GA176" s="25"/>
      <c r="GB176" s="25"/>
      <c r="GC176" s="25"/>
      <c r="GD176" s="25"/>
      <c r="GE176" s="25"/>
      <c r="GF176" s="25"/>
      <c r="GG176" s="25"/>
      <c r="GH176" s="25"/>
      <c r="GI176" s="25"/>
      <c r="GJ176" s="25"/>
      <c r="GK176" s="25"/>
      <c r="GL176" s="25"/>
      <c r="GM176" s="25"/>
      <c r="GN176" s="25"/>
      <c r="GO176" s="25"/>
      <c r="GP176" s="25"/>
      <c r="GQ176" s="25"/>
      <c r="GR176" s="25"/>
      <c r="GS176" s="25"/>
      <c r="GT176" s="25"/>
      <c r="GU176" s="25"/>
      <c r="GV176" s="25"/>
      <c r="GW176" s="25"/>
      <c r="GX176" s="25"/>
      <c r="GY176" s="25"/>
      <c r="GZ176" s="25"/>
      <c r="HA176" s="25"/>
      <c r="HB176" s="25"/>
      <c r="HC176" s="25"/>
      <c r="HD176" s="25"/>
      <c r="HE176" s="25"/>
      <c r="HF176" s="25"/>
      <c r="HG176" s="25"/>
      <c r="HH176" s="25"/>
      <c r="HI176" s="25"/>
      <c r="HJ176" s="25"/>
      <c r="HK176" s="25"/>
      <c r="HL176" s="25"/>
      <c r="HM176" s="25"/>
      <c r="HN176" s="25"/>
      <c r="HO176" s="25"/>
      <c r="HP176" s="25"/>
      <c r="HQ176" s="25"/>
      <c r="HR176" s="25"/>
      <c r="HS176" s="25"/>
      <c r="HT176" s="25"/>
      <c r="HU176" s="25"/>
      <c r="HV176" s="25"/>
      <c r="HW176" s="25"/>
      <c r="HX176" s="25"/>
      <c r="HY176" s="25"/>
      <c r="HZ176" s="25"/>
      <c r="IA176" s="25"/>
      <c r="IB176" s="25"/>
      <c r="IC176" s="25"/>
      <c r="ID176" s="25"/>
      <c r="IE176" s="25"/>
      <c r="IF176" s="25"/>
      <c r="IG176" s="25"/>
      <c r="IH176" s="25"/>
      <c r="II176" s="25"/>
      <c r="IJ176" s="25"/>
      <c r="IK176" s="25"/>
      <c r="IL176" s="25"/>
      <c r="IM176" s="25"/>
      <c r="IN176" s="25"/>
      <c r="IO176" s="25"/>
      <c r="IP176" s="25"/>
      <c r="IQ176" s="25"/>
      <c r="IR176" s="25"/>
      <c r="IS176" s="25"/>
      <c r="IT176" s="25"/>
      <c r="IU176" s="25"/>
    </row>
    <row r="177" spans="1:255" s="95" customFormat="1" ht="15" x14ac:dyDescent="0.25">
      <c r="A177" s="47">
        <v>5</v>
      </c>
      <c r="B177" s="348" t="s">
        <v>207</v>
      </c>
      <c r="C177" s="348"/>
      <c r="D177" s="348"/>
      <c r="E177" s="348"/>
      <c r="F177" s="45">
        <v>5</v>
      </c>
      <c r="G177" s="334">
        <f>'Equipment List_Unadjusted'!G177*Indexes!S9</f>
        <v>4.0706713780918724</v>
      </c>
      <c r="H177" s="334">
        <f>'Equipment List_Unadjusted'!H177*Indexes!S9</f>
        <v>5.4275618374558299</v>
      </c>
      <c r="I177" s="33">
        <v>2004</v>
      </c>
      <c r="J177" s="334">
        <f>'Equipment List_Unadjusted'!J177*Indexes!S9</f>
        <v>8.1413427561837448E-2</v>
      </c>
      <c r="K177" s="334">
        <f>'Equipment List_Unadjusted'!K177*Indexes!S9</f>
        <v>0.1085512367491166</v>
      </c>
      <c r="L177" s="33">
        <v>2004</v>
      </c>
      <c r="M177" s="14" t="s">
        <v>208</v>
      </c>
      <c r="N177" s="275"/>
      <c r="O177" s="275"/>
      <c r="P177" s="275"/>
      <c r="Q177" s="27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c r="CA177" s="25"/>
      <c r="CB177" s="25"/>
      <c r="CC177" s="25"/>
      <c r="CD177" s="25"/>
      <c r="CE177" s="25"/>
      <c r="CF177" s="25"/>
      <c r="CG177" s="25"/>
      <c r="CH177" s="25"/>
      <c r="CI177" s="25"/>
      <c r="CJ177" s="25"/>
      <c r="CK177" s="25"/>
      <c r="CL177" s="25"/>
      <c r="CM177" s="25"/>
      <c r="CN177" s="25"/>
      <c r="CO177" s="25"/>
      <c r="CP177" s="25"/>
      <c r="CQ177" s="25"/>
      <c r="CR177" s="25"/>
      <c r="CS177" s="25"/>
      <c r="CT177" s="25"/>
      <c r="CU177" s="25"/>
      <c r="CV177" s="25"/>
      <c r="CW177" s="25"/>
      <c r="CX177" s="25"/>
      <c r="CY177" s="25"/>
      <c r="CZ177" s="25"/>
      <c r="DA177" s="25"/>
      <c r="DB177" s="25"/>
      <c r="DC177" s="25"/>
      <c r="DD177" s="25"/>
      <c r="DE177" s="25"/>
      <c r="DF177" s="25"/>
      <c r="DG177" s="25"/>
      <c r="DH177" s="25"/>
      <c r="DI177" s="25"/>
      <c r="DJ177" s="25"/>
      <c r="DK177" s="25"/>
      <c r="DL177" s="25"/>
      <c r="DM177" s="25"/>
      <c r="DN177" s="25"/>
      <c r="DO177" s="25"/>
      <c r="DP177" s="25"/>
      <c r="DQ177" s="25"/>
      <c r="DR177" s="25"/>
      <c r="DS177" s="25"/>
      <c r="DT177" s="25"/>
      <c r="DU177" s="25"/>
      <c r="DV177" s="25"/>
      <c r="DW177" s="25"/>
      <c r="DX177" s="25"/>
      <c r="DY177" s="25"/>
      <c r="DZ177" s="25"/>
      <c r="EA177" s="25"/>
      <c r="EB177" s="25"/>
      <c r="EC177" s="25"/>
      <c r="ED177" s="25"/>
      <c r="EE177" s="25"/>
      <c r="EF177" s="25"/>
      <c r="EG177" s="25"/>
      <c r="EH177" s="25"/>
      <c r="EI177" s="25"/>
      <c r="EJ177" s="25"/>
      <c r="EK177" s="25"/>
      <c r="EL177" s="25"/>
      <c r="EM177" s="25"/>
      <c r="EN177" s="25"/>
      <c r="EO177" s="25"/>
      <c r="EP177" s="25"/>
      <c r="EQ177" s="25"/>
      <c r="ER177" s="25"/>
      <c r="ES177" s="25"/>
      <c r="ET177" s="25"/>
      <c r="EU177" s="25"/>
      <c r="EV177" s="25"/>
      <c r="EW177" s="25"/>
      <c r="EX177" s="25"/>
      <c r="EY177" s="25"/>
      <c r="EZ177" s="25"/>
      <c r="FA177" s="25"/>
      <c r="FB177" s="25"/>
      <c r="FC177" s="25"/>
      <c r="FD177" s="25"/>
      <c r="FE177" s="25"/>
      <c r="FF177" s="25"/>
      <c r="FG177" s="25"/>
      <c r="FH177" s="25"/>
      <c r="FI177" s="25"/>
      <c r="FJ177" s="25"/>
      <c r="FK177" s="25"/>
      <c r="FL177" s="25"/>
      <c r="FM177" s="25"/>
      <c r="FN177" s="25"/>
      <c r="FO177" s="25"/>
      <c r="FP177" s="25"/>
      <c r="FQ177" s="25"/>
      <c r="FR177" s="25"/>
      <c r="FS177" s="25"/>
      <c r="FT177" s="25"/>
      <c r="FU177" s="25"/>
      <c r="FV177" s="25"/>
      <c r="FW177" s="25"/>
      <c r="FX177" s="25"/>
      <c r="FY177" s="25"/>
      <c r="FZ177" s="25"/>
      <c r="GA177" s="25"/>
      <c r="GB177" s="25"/>
      <c r="GC177" s="25"/>
      <c r="GD177" s="25"/>
      <c r="GE177" s="25"/>
      <c r="GF177" s="25"/>
      <c r="GG177" s="25"/>
      <c r="GH177" s="25"/>
      <c r="GI177" s="25"/>
      <c r="GJ177" s="25"/>
      <c r="GK177" s="25"/>
      <c r="GL177" s="25"/>
      <c r="GM177" s="25"/>
      <c r="GN177" s="25"/>
      <c r="GO177" s="25"/>
      <c r="GP177" s="25"/>
      <c r="GQ177" s="25"/>
      <c r="GR177" s="25"/>
      <c r="GS177" s="25"/>
      <c r="GT177" s="25"/>
      <c r="GU177" s="25"/>
      <c r="GV177" s="25"/>
      <c r="GW177" s="25"/>
      <c r="GX177" s="25"/>
      <c r="GY177" s="25"/>
      <c r="GZ177" s="25"/>
      <c r="HA177" s="25"/>
      <c r="HB177" s="25"/>
      <c r="HC177" s="25"/>
      <c r="HD177" s="25"/>
      <c r="HE177" s="25"/>
      <c r="HF177" s="25"/>
      <c r="HG177" s="25"/>
      <c r="HH177" s="25"/>
      <c r="HI177" s="25"/>
      <c r="HJ177" s="25"/>
      <c r="HK177" s="25"/>
      <c r="HL177" s="25"/>
      <c r="HM177" s="25"/>
      <c r="HN177" s="25"/>
      <c r="HO177" s="25"/>
      <c r="HP177" s="25"/>
      <c r="HQ177" s="25"/>
      <c r="HR177" s="25"/>
      <c r="HS177" s="25"/>
      <c r="HT177" s="25"/>
      <c r="HU177" s="25"/>
      <c r="HV177" s="25"/>
      <c r="HW177" s="25"/>
      <c r="HX177" s="25"/>
      <c r="HY177" s="25"/>
      <c r="HZ177" s="25"/>
      <c r="IA177" s="25"/>
      <c r="IB177" s="25"/>
      <c r="IC177" s="25"/>
      <c r="ID177" s="25"/>
      <c r="IE177" s="25"/>
      <c r="IF177" s="25"/>
      <c r="IG177" s="25"/>
      <c r="IH177" s="25"/>
      <c r="II177" s="25"/>
      <c r="IJ177" s="25"/>
      <c r="IK177" s="25"/>
      <c r="IL177" s="25"/>
      <c r="IM177" s="25"/>
      <c r="IN177" s="25"/>
      <c r="IO177" s="25"/>
      <c r="IP177" s="25"/>
      <c r="IQ177" s="25"/>
      <c r="IR177" s="25"/>
      <c r="IS177" s="25"/>
      <c r="IT177" s="25"/>
      <c r="IU177" s="25"/>
    </row>
    <row r="178" spans="1:255" s="95" customFormat="1" ht="15" x14ac:dyDescent="0.25">
      <c r="A178" s="47">
        <v>6</v>
      </c>
      <c r="B178" s="348" t="s">
        <v>209</v>
      </c>
      <c r="C178" s="348"/>
      <c r="D178" s="348"/>
      <c r="E178" s="348"/>
      <c r="F178" s="45" t="s">
        <v>373</v>
      </c>
      <c r="G178" s="334"/>
      <c r="H178" s="334"/>
      <c r="I178" s="33"/>
      <c r="J178" s="334">
        <f>'Equipment List_Unadjusted'!J178*Indexes!U10</f>
        <v>142.51451653622823</v>
      </c>
      <c r="K178" s="334">
        <f>'Equipment List_Unadjusted'!K178*Indexes!U10</f>
        <v>570.05806614491291</v>
      </c>
      <c r="L178" s="33">
        <v>2005</v>
      </c>
      <c r="M178" s="55" t="s">
        <v>578</v>
      </c>
      <c r="N178" s="275"/>
      <c r="O178" s="275"/>
      <c r="P178" s="275"/>
      <c r="Q178" s="27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c r="CA178" s="25"/>
      <c r="CB178" s="25"/>
      <c r="CC178" s="25"/>
      <c r="CD178" s="25"/>
      <c r="CE178" s="25"/>
      <c r="CF178" s="25"/>
      <c r="CG178" s="25"/>
      <c r="CH178" s="25"/>
      <c r="CI178" s="25"/>
      <c r="CJ178" s="25"/>
      <c r="CK178" s="25"/>
      <c r="CL178" s="25"/>
      <c r="CM178" s="25"/>
      <c r="CN178" s="25"/>
      <c r="CO178" s="25"/>
      <c r="CP178" s="25"/>
      <c r="CQ178" s="25"/>
      <c r="CR178" s="25"/>
      <c r="CS178" s="25"/>
      <c r="CT178" s="25"/>
      <c r="CU178" s="25"/>
      <c r="CV178" s="25"/>
      <c r="CW178" s="25"/>
      <c r="CX178" s="25"/>
      <c r="CY178" s="25"/>
      <c r="CZ178" s="25"/>
      <c r="DA178" s="25"/>
      <c r="DB178" s="25"/>
      <c r="DC178" s="25"/>
      <c r="DD178" s="25"/>
      <c r="DE178" s="25"/>
      <c r="DF178" s="25"/>
      <c r="DG178" s="25"/>
      <c r="DH178" s="25"/>
      <c r="DI178" s="25"/>
      <c r="DJ178" s="25"/>
      <c r="DK178" s="25"/>
      <c r="DL178" s="25"/>
      <c r="DM178" s="25"/>
      <c r="DN178" s="25"/>
      <c r="DO178" s="25"/>
      <c r="DP178" s="25"/>
      <c r="DQ178" s="25"/>
      <c r="DR178" s="25"/>
      <c r="DS178" s="25"/>
      <c r="DT178" s="25"/>
      <c r="DU178" s="25"/>
      <c r="DV178" s="25"/>
      <c r="DW178" s="25"/>
      <c r="DX178" s="25"/>
      <c r="DY178" s="25"/>
      <c r="DZ178" s="25"/>
      <c r="EA178" s="25"/>
      <c r="EB178" s="25"/>
      <c r="EC178" s="25"/>
      <c r="ED178" s="25"/>
      <c r="EE178" s="25"/>
      <c r="EF178" s="25"/>
      <c r="EG178" s="25"/>
      <c r="EH178" s="25"/>
      <c r="EI178" s="25"/>
      <c r="EJ178" s="25"/>
      <c r="EK178" s="25"/>
      <c r="EL178" s="25"/>
      <c r="EM178" s="25"/>
      <c r="EN178" s="25"/>
      <c r="EO178" s="25"/>
      <c r="EP178" s="25"/>
      <c r="EQ178" s="25"/>
      <c r="ER178" s="25"/>
      <c r="ES178" s="25"/>
      <c r="ET178" s="25"/>
      <c r="EU178" s="25"/>
      <c r="EV178" s="25"/>
      <c r="EW178" s="25"/>
      <c r="EX178" s="25"/>
      <c r="EY178" s="25"/>
      <c r="EZ178" s="25"/>
      <c r="FA178" s="25"/>
      <c r="FB178" s="25"/>
      <c r="FC178" s="25"/>
      <c r="FD178" s="25"/>
      <c r="FE178" s="25"/>
      <c r="FF178" s="25"/>
      <c r="FG178" s="25"/>
      <c r="FH178" s="25"/>
      <c r="FI178" s="25"/>
      <c r="FJ178" s="25"/>
      <c r="FK178" s="25"/>
      <c r="FL178" s="25"/>
      <c r="FM178" s="25"/>
      <c r="FN178" s="25"/>
      <c r="FO178" s="25"/>
      <c r="FP178" s="25"/>
      <c r="FQ178" s="25"/>
      <c r="FR178" s="25"/>
      <c r="FS178" s="25"/>
      <c r="FT178" s="25"/>
      <c r="FU178" s="25"/>
      <c r="FV178" s="25"/>
      <c r="FW178" s="25"/>
      <c r="FX178" s="25"/>
      <c r="FY178" s="25"/>
      <c r="FZ178" s="25"/>
      <c r="GA178" s="25"/>
      <c r="GB178" s="25"/>
      <c r="GC178" s="25"/>
      <c r="GD178" s="25"/>
      <c r="GE178" s="25"/>
      <c r="GF178" s="25"/>
      <c r="GG178" s="25"/>
      <c r="GH178" s="25"/>
      <c r="GI178" s="25"/>
      <c r="GJ178" s="25"/>
      <c r="GK178" s="25"/>
      <c r="GL178" s="25"/>
      <c r="GM178" s="25"/>
      <c r="GN178" s="25"/>
      <c r="GO178" s="25"/>
      <c r="GP178" s="25"/>
      <c r="GQ178" s="25"/>
      <c r="GR178" s="25"/>
      <c r="GS178" s="25"/>
      <c r="GT178" s="25"/>
      <c r="GU178" s="25"/>
      <c r="GV178" s="25"/>
      <c r="GW178" s="25"/>
      <c r="GX178" s="25"/>
      <c r="GY178" s="25"/>
      <c r="GZ178" s="25"/>
      <c r="HA178" s="25"/>
      <c r="HB178" s="25"/>
      <c r="HC178" s="25"/>
      <c r="HD178" s="25"/>
      <c r="HE178" s="25"/>
      <c r="HF178" s="25"/>
      <c r="HG178" s="25"/>
      <c r="HH178" s="25"/>
      <c r="HI178" s="25"/>
      <c r="HJ178" s="25"/>
      <c r="HK178" s="25"/>
      <c r="HL178" s="25"/>
      <c r="HM178" s="25"/>
      <c r="HN178" s="25"/>
      <c r="HO178" s="25"/>
      <c r="HP178" s="25"/>
      <c r="HQ178" s="25"/>
      <c r="HR178" s="25"/>
      <c r="HS178" s="25"/>
      <c r="HT178" s="25"/>
      <c r="HU178" s="25"/>
      <c r="HV178" s="25"/>
      <c r="HW178" s="25"/>
      <c r="HX178" s="25"/>
      <c r="HY178" s="25"/>
      <c r="HZ178" s="25"/>
      <c r="IA178" s="25"/>
      <c r="IB178" s="25"/>
      <c r="IC178" s="25"/>
      <c r="ID178" s="25"/>
      <c r="IE178" s="25"/>
      <c r="IF178" s="25"/>
      <c r="IG178" s="25"/>
      <c r="IH178" s="25"/>
      <c r="II178" s="25"/>
      <c r="IJ178" s="25"/>
      <c r="IK178" s="25"/>
      <c r="IL178" s="25"/>
      <c r="IM178" s="25"/>
      <c r="IN178" s="25"/>
      <c r="IO178" s="25"/>
      <c r="IP178" s="25"/>
      <c r="IQ178" s="25"/>
      <c r="IR178" s="25"/>
      <c r="IS178" s="25"/>
      <c r="IT178" s="25"/>
      <c r="IU178" s="25"/>
    </row>
    <row r="179" spans="1:255" s="95" customFormat="1" ht="28.5" x14ac:dyDescent="0.25">
      <c r="A179" s="47">
        <v>3</v>
      </c>
      <c r="B179" s="348" t="s">
        <v>210</v>
      </c>
      <c r="C179" s="348"/>
      <c r="D179" s="348"/>
      <c r="E179" s="348"/>
      <c r="F179" s="45">
        <v>20</v>
      </c>
      <c r="G179" s="334">
        <f>'Equipment List_Unadjusted'!G179*Indexes!U7</f>
        <v>891.08297413793105</v>
      </c>
      <c r="H179" s="334">
        <f>'Equipment List_Unadjusted'!H179*Indexes!U7</f>
        <v>1881.0474137931035</v>
      </c>
      <c r="I179" s="33">
        <v>2005</v>
      </c>
      <c r="J179" s="334">
        <f>'Equipment List_Unadjusted'!J179*Indexes!E7</f>
        <v>6.5634611441459914</v>
      </c>
      <c r="K179" s="334">
        <f>'Equipment List_Unadjusted'!K179*Indexes!E7</f>
        <v>13.126922288291983</v>
      </c>
      <c r="L179" s="33">
        <v>1995</v>
      </c>
      <c r="M179" s="14" t="s">
        <v>211</v>
      </c>
      <c r="N179" s="275"/>
      <c r="O179" s="275"/>
      <c r="P179" s="275"/>
      <c r="Q179" s="27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c r="CA179" s="25"/>
      <c r="CB179" s="25"/>
      <c r="CC179" s="25"/>
      <c r="CD179" s="25"/>
      <c r="CE179" s="25"/>
      <c r="CF179" s="25"/>
      <c r="CG179" s="25"/>
      <c r="CH179" s="25"/>
      <c r="CI179" s="25"/>
      <c r="CJ179" s="25"/>
      <c r="CK179" s="25"/>
      <c r="CL179" s="25"/>
      <c r="CM179" s="25"/>
      <c r="CN179" s="25"/>
      <c r="CO179" s="25"/>
      <c r="CP179" s="25"/>
      <c r="CQ179" s="25"/>
      <c r="CR179" s="25"/>
      <c r="CS179" s="25"/>
      <c r="CT179" s="25"/>
      <c r="CU179" s="25"/>
      <c r="CV179" s="25"/>
      <c r="CW179" s="25"/>
      <c r="CX179" s="25"/>
      <c r="CY179" s="25"/>
      <c r="CZ179" s="25"/>
      <c r="DA179" s="25"/>
      <c r="DB179" s="25"/>
      <c r="DC179" s="25"/>
      <c r="DD179" s="25"/>
      <c r="DE179" s="25"/>
      <c r="DF179" s="25"/>
      <c r="DG179" s="25"/>
      <c r="DH179" s="25"/>
      <c r="DI179" s="25"/>
      <c r="DJ179" s="25"/>
      <c r="DK179" s="25"/>
      <c r="DL179" s="25"/>
      <c r="DM179" s="25"/>
      <c r="DN179" s="25"/>
      <c r="DO179" s="25"/>
      <c r="DP179" s="25"/>
      <c r="DQ179" s="25"/>
      <c r="DR179" s="25"/>
      <c r="DS179" s="25"/>
      <c r="DT179" s="25"/>
      <c r="DU179" s="25"/>
      <c r="DV179" s="25"/>
      <c r="DW179" s="25"/>
      <c r="DX179" s="25"/>
      <c r="DY179" s="25"/>
      <c r="DZ179" s="25"/>
      <c r="EA179" s="25"/>
      <c r="EB179" s="25"/>
      <c r="EC179" s="25"/>
      <c r="ED179" s="25"/>
      <c r="EE179" s="25"/>
      <c r="EF179" s="25"/>
      <c r="EG179" s="25"/>
      <c r="EH179" s="25"/>
      <c r="EI179" s="25"/>
      <c r="EJ179" s="25"/>
      <c r="EK179" s="25"/>
      <c r="EL179" s="25"/>
      <c r="EM179" s="25"/>
      <c r="EN179" s="25"/>
      <c r="EO179" s="25"/>
      <c r="EP179" s="25"/>
      <c r="EQ179" s="25"/>
      <c r="ER179" s="25"/>
      <c r="ES179" s="25"/>
      <c r="ET179" s="25"/>
      <c r="EU179" s="25"/>
      <c r="EV179" s="25"/>
      <c r="EW179" s="25"/>
      <c r="EX179" s="25"/>
      <c r="EY179" s="25"/>
      <c r="EZ179" s="25"/>
      <c r="FA179" s="25"/>
      <c r="FB179" s="25"/>
      <c r="FC179" s="25"/>
      <c r="FD179" s="25"/>
      <c r="FE179" s="25"/>
      <c r="FF179" s="25"/>
      <c r="FG179" s="25"/>
      <c r="FH179" s="25"/>
      <c r="FI179" s="25"/>
      <c r="FJ179" s="25"/>
      <c r="FK179" s="25"/>
      <c r="FL179" s="25"/>
      <c r="FM179" s="25"/>
      <c r="FN179" s="25"/>
      <c r="FO179" s="25"/>
      <c r="FP179" s="25"/>
      <c r="FQ179" s="25"/>
      <c r="FR179" s="25"/>
      <c r="FS179" s="25"/>
      <c r="FT179" s="25"/>
      <c r="FU179" s="25"/>
      <c r="FV179" s="25"/>
      <c r="FW179" s="25"/>
      <c r="FX179" s="25"/>
      <c r="FY179" s="25"/>
      <c r="FZ179" s="25"/>
      <c r="GA179" s="25"/>
      <c r="GB179" s="25"/>
      <c r="GC179" s="25"/>
      <c r="GD179" s="25"/>
      <c r="GE179" s="25"/>
      <c r="GF179" s="25"/>
      <c r="GG179" s="25"/>
      <c r="GH179" s="25"/>
      <c r="GI179" s="25"/>
      <c r="GJ179" s="25"/>
      <c r="GK179" s="25"/>
      <c r="GL179" s="25"/>
      <c r="GM179" s="25"/>
      <c r="GN179" s="25"/>
      <c r="GO179" s="25"/>
      <c r="GP179" s="25"/>
      <c r="GQ179" s="25"/>
      <c r="GR179" s="25"/>
      <c r="GS179" s="25"/>
      <c r="GT179" s="25"/>
      <c r="GU179" s="25"/>
      <c r="GV179" s="25"/>
      <c r="GW179" s="25"/>
      <c r="GX179" s="25"/>
      <c r="GY179" s="25"/>
      <c r="GZ179" s="25"/>
      <c r="HA179" s="25"/>
      <c r="HB179" s="25"/>
      <c r="HC179" s="25"/>
      <c r="HD179" s="25"/>
      <c r="HE179" s="25"/>
      <c r="HF179" s="25"/>
      <c r="HG179" s="25"/>
      <c r="HH179" s="25"/>
      <c r="HI179" s="25"/>
      <c r="HJ179" s="25"/>
      <c r="HK179" s="25"/>
      <c r="HL179" s="25"/>
      <c r="HM179" s="25"/>
      <c r="HN179" s="25"/>
      <c r="HO179" s="25"/>
      <c r="HP179" s="25"/>
      <c r="HQ179" s="25"/>
      <c r="HR179" s="25"/>
      <c r="HS179" s="25"/>
      <c r="HT179" s="25"/>
      <c r="HU179" s="25"/>
      <c r="HV179" s="25"/>
      <c r="HW179" s="25"/>
      <c r="HX179" s="25"/>
      <c r="HY179" s="25"/>
      <c r="HZ179" s="25"/>
      <c r="IA179" s="25"/>
      <c r="IB179" s="25"/>
      <c r="IC179" s="25"/>
      <c r="ID179" s="25"/>
      <c r="IE179" s="25"/>
      <c r="IF179" s="25"/>
      <c r="IG179" s="25"/>
      <c r="IH179" s="25"/>
      <c r="II179" s="25"/>
      <c r="IJ179" s="25"/>
      <c r="IK179" s="25"/>
      <c r="IL179" s="25"/>
      <c r="IM179" s="25"/>
      <c r="IN179" s="25"/>
      <c r="IO179" s="25"/>
      <c r="IP179" s="25"/>
      <c r="IQ179" s="25"/>
      <c r="IR179" s="25"/>
      <c r="IS179" s="25"/>
      <c r="IT179" s="25"/>
      <c r="IU179" s="25"/>
    </row>
    <row r="180" spans="1:255" s="95" customFormat="1" ht="30" customHeight="1" x14ac:dyDescent="0.25">
      <c r="A180" s="48">
        <v>3</v>
      </c>
      <c r="B180" s="348" t="s">
        <v>212</v>
      </c>
      <c r="C180" s="348"/>
      <c r="D180" s="348"/>
      <c r="E180" s="348"/>
      <c r="F180" s="45">
        <v>20</v>
      </c>
      <c r="G180" s="334">
        <f>'Equipment List_Unadjusted'!G180*Indexes!E7</f>
        <v>21.878203813819969</v>
      </c>
      <c r="H180" s="334">
        <f>'Equipment List_Unadjusted'!H180*Indexes!E7</f>
        <v>43.756407627639938</v>
      </c>
      <c r="I180" s="33">
        <v>1995</v>
      </c>
      <c r="J180" s="334">
        <f>'Equipment List_Unadjusted'!J180*Indexes!E7</f>
        <v>0.43756407627639943</v>
      </c>
      <c r="K180" s="334">
        <f>'Equipment List_Unadjusted'!K180*Indexes!E7</f>
        <v>0.87512815255279885</v>
      </c>
      <c r="L180" s="33">
        <v>1995</v>
      </c>
      <c r="M180" s="14" t="s">
        <v>490</v>
      </c>
      <c r="N180" s="275"/>
      <c r="O180" s="275"/>
      <c r="P180" s="275"/>
      <c r="Q180" s="27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c r="CA180" s="25"/>
      <c r="CB180" s="25"/>
      <c r="CC180" s="25"/>
      <c r="CD180" s="25"/>
      <c r="CE180" s="25"/>
      <c r="CF180" s="25"/>
      <c r="CG180" s="25"/>
      <c r="CH180" s="25"/>
      <c r="CI180" s="25"/>
      <c r="CJ180" s="25"/>
      <c r="CK180" s="25"/>
      <c r="CL180" s="25"/>
      <c r="CM180" s="25"/>
      <c r="CN180" s="25"/>
      <c r="CO180" s="25"/>
      <c r="CP180" s="25"/>
      <c r="CQ180" s="25"/>
      <c r="CR180" s="25"/>
      <c r="CS180" s="25"/>
      <c r="CT180" s="25"/>
      <c r="CU180" s="25"/>
      <c r="CV180" s="25"/>
      <c r="CW180" s="25"/>
      <c r="CX180" s="25"/>
      <c r="CY180" s="25"/>
      <c r="CZ180" s="25"/>
      <c r="DA180" s="25"/>
      <c r="DB180" s="25"/>
      <c r="DC180" s="25"/>
      <c r="DD180" s="25"/>
      <c r="DE180" s="25"/>
      <c r="DF180" s="25"/>
      <c r="DG180" s="25"/>
      <c r="DH180" s="25"/>
      <c r="DI180" s="25"/>
      <c r="DJ180" s="25"/>
      <c r="DK180" s="25"/>
      <c r="DL180" s="25"/>
      <c r="DM180" s="25"/>
      <c r="DN180" s="25"/>
      <c r="DO180" s="25"/>
      <c r="DP180" s="25"/>
      <c r="DQ180" s="25"/>
      <c r="DR180" s="25"/>
      <c r="DS180" s="25"/>
      <c r="DT180" s="25"/>
      <c r="DU180" s="25"/>
      <c r="DV180" s="25"/>
      <c r="DW180" s="25"/>
      <c r="DX180" s="25"/>
      <c r="DY180" s="25"/>
      <c r="DZ180" s="25"/>
      <c r="EA180" s="25"/>
      <c r="EB180" s="25"/>
      <c r="EC180" s="25"/>
      <c r="ED180" s="25"/>
      <c r="EE180" s="25"/>
      <c r="EF180" s="25"/>
      <c r="EG180" s="25"/>
      <c r="EH180" s="25"/>
      <c r="EI180" s="25"/>
      <c r="EJ180" s="25"/>
      <c r="EK180" s="25"/>
      <c r="EL180" s="25"/>
      <c r="EM180" s="25"/>
      <c r="EN180" s="25"/>
      <c r="EO180" s="25"/>
      <c r="EP180" s="25"/>
      <c r="EQ180" s="25"/>
      <c r="ER180" s="25"/>
      <c r="ES180" s="25"/>
      <c r="ET180" s="25"/>
      <c r="EU180" s="25"/>
      <c r="EV180" s="25"/>
      <c r="EW180" s="25"/>
      <c r="EX180" s="25"/>
      <c r="EY180" s="25"/>
      <c r="EZ180" s="25"/>
      <c r="FA180" s="25"/>
      <c r="FB180" s="25"/>
      <c r="FC180" s="25"/>
      <c r="FD180" s="25"/>
      <c r="FE180" s="25"/>
      <c r="FF180" s="25"/>
      <c r="FG180" s="25"/>
      <c r="FH180" s="25"/>
      <c r="FI180" s="25"/>
      <c r="FJ180" s="25"/>
      <c r="FK180" s="25"/>
      <c r="FL180" s="25"/>
      <c r="FM180" s="25"/>
      <c r="FN180" s="25"/>
      <c r="FO180" s="25"/>
      <c r="FP180" s="25"/>
      <c r="FQ180" s="25"/>
      <c r="FR180" s="25"/>
      <c r="FS180" s="25"/>
      <c r="FT180" s="25"/>
      <c r="FU180" s="25"/>
      <c r="FV180" s="25"/>
      <c r="FW180" s="25"/>
      <c r="FX180" s="25"/>
      <c r="FY180" s="25"/>
      <c r="FZ180" s="25"/>
      <c r="GA180" s="25"/>
      <c r="GB180" s="25"/>
      <c r="GC180" s="25"/>
      <c r="GD180" s="25"/>
      <c r="GE180" s="25"/>
      <c r="GF180" s="25"/>
      <c r="GG180" s="25"/>
      <c r="GH180" s="25"/>
      <c r="GI180" s="25"/>
      <c r="GJ180" s="25"/>
      <c r="GK180" s="25"/>
      <c r="GL180" s="25"/>
      <c r="GM180" s="25"/>
      <c r="GN180" s="25"/>
      <c r="GO180" s="25"/>
      <c r="GP180" s="25"/>
      <c r="GQ180" s="25"/>
      <c r="GR180" s="25"/>
      <c r="GS180" s="25"/>
      <c r="GT180" s="25"/>
      <c r="GU180" s="25"/>
      <c r="GV180" s="25"/>
      <c r="GW180" s="25"/>
      <c r="GX180" s="25"/>
      <c r="GY180" s="25"/>
      <c r="GZ180" s="25"/>
      <c r="HA180" s="25"/>
      <c r="HB180" s="25"/>
      <c r="HC180" s="25"/>
      <c r="HD180" s="25"/>
      <c r="HE180" s="25"/>
      <c r="HF180" s="25"/>
      <c r="HG180" s="25"/>
      <c r="HH180" s="25"/>
      <c r="HI180" s="25"/>
      <c r="HJ180" s="25"/>
      <c r="HK180" s="25"/>
      <c r="HL180" s="25"/>
      <c r="HM180" s="25"/>
      <c r="HN180" s="25"/>
      <c r="HO180" s="25"/>
      <c r="HP180" s="25"/>
      <c r="HQ180" s="25"/>
      <c r="HR180" s="25"/>
      <c r="HS180" s="25"/>
      <c r="HT180" s="25"/>
      <c r="HU180" s="25"/>
      <c r="HV180" s="25"/>
      <c r="HW180" s="25"/>
      <c r="HX180" s="25"/>
      <c r="HY180" s="25"/>
      <c r="HZ180" s="25"/>
      <c r="IA180" s="25"/>
      <c r="IB180" s="25"/>
      <c r="IC180" s="25"/>
      <c r="ID180" s="25"/>
      <c r="IE180" s="25"/>
      <c r="IF180" s="25"/>
      <c r="IG180" s="25"/>
      <c r="IH180" s="25"/>
      <c r="II180" s="25"/>
      <c r="IJ180" s="25"/>
      <c r="IK180" s="25"/>
      <c r="IL180" s="25"/>
      <c r="IM180" s="25"/>
      <c r="IN180" s="25"/>
      <c r="IO180" s="25"/>
      <c r="IP180" s="25"/>
      <c r="IQ180" s="25"/>
      <c r="IR180" s="25"/>
      <c r="IS180" s="25"/>
      <c r="IT180" s="25"/>
      <c r="IU180" s="25"/>
    </row>
    <row r="181" spans="1:255" s="95" customFormat="1" ht="15" x14ac:dyDescent="0.25">
      <c r="A181" s="47">
        <v>3</v>
      </c>
      <c r="B181" s="348" t="s">
        <v>492</v>
      </c>
      <c r="C181" s="348"/>
      <c r="D181" s="348"/>
      <c r="E181" s="348"/>
      <c r="F181" s="45">
        <v>20</v>
      </c>
      <c r="G181" s="334">
        <f>'Equipment List_Unadjusted'!G181*Indexes!E7</f>
        <v>10.939101906909984</v>
      </c>
      <c r="H181" s="334">
        <f>'Equipment List_Unadjusted'!H181*Indexes!E7</f>
        <v>16.408652860364977</v>
      </c>
      <c r="I181" s="33">
        <v>1995</v>
      </c>
      <c r="J181" s="334"/>
      <c r="K181" s="334"/>
      <c r="L181" s="33"/>
      <c r="M181" s="14" t="s">
        <v>213</v>
      </c>
      <c r="N181" s="275"/>
      <c r="O181" s="275"/>
      <c r="P181" s="275"/>
      <c r="Q181" s="27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c r="CA181" s="25"/>
      <c r="CB181" s="25"/>
      <c r="CC181" s="25"/>
      <c r="CD181" s="25"/>
      <c r="CE181" s="25"/>
      <c r="CF181" s="25"/>
      <c r="CG181" s="25"/>
      <c r="CH181" s="25"/>
      <c r="CI181" s="25"/>
      <c r="CJ181" s="25"/>
      <c r="CK181" s="25"/>
      <c r="CL181" s="25"/>
      <c r="CM181" s="25"/>
      <c r="CN181" s="25"/>
      <c r="CO181" s="25"/>
      <c r="CP181" s="25"/>
      <c r="CQ181" s="25"/>
      <c r="CR181" s="25"/>
      <c r="CS181" s="25"/>
      <c r="CT181" s="25"/>
      <c r="CU181" s="25"/>
      <c r="CV181" s="25"/>
      <c r="CW181" s="25"/>
      <c r="CX181" s="25"/>
      <c r="CY181" s="25"/>
      <c r="CZ181" s="25"/>
      <c r="DA181" s="25"/>
      <c r="DB181" s="25"/>
      <c r="DC181" s="25"/>
      <c r="DD181" s="25"/>
      <c r="DE181" s="25"/>
      <c r="DF181" s="25"/>
      <c r="DG181" s="25"/>
      <c r="DH181" s="25"/>
      <c r="DI181" s="25"/>
      <c r="DJ181" s="25"/>
      <c r="DK181" s="25"/>
      <c r="DL181" s="25"/>
      <c r="DM181" s="25"/>
      <c r="DN181" s="25"/>
      <c r="DO181" s="25"/>
      <c r="DP181" s="25"/>
      <c r="DQ181" s="25"/>
      <c r="DR181" s="25"/>
      <c r="DS181" s="25"/>
      <c r="DT181" s="25"/>
      <c r="DU181" s="25"/>
      <c r="DV181" s="25"/>
      <c r="DW181" s="25"/>
      <c r="DX181" s="25"/>
      <c r="DY181" s="25"/>
      <c r="DZ181" s="25"/>
      <c r="EA181" s="25"/>
      <c r="EB181" s="25"/>
      <c r="EC181" s="25"/>
      <c r="ED181" s="25"/>
      <c r="EE181" s="25"/>
      <c r="EF181" s="25"/>
      <c r="EG181" s="25"/>
      <c r="EH181" s="25"/>
      <c r="EI181" s="25"/>
      <c r="EJ181" s="25"/>
      <c r="EK181" s="25"/>
      <c r="EL181" s="25"/>
      <c r="EM181" s="25"/>
      <c r="EN181" s="25"/>
      <c r="EO181" s="25"/>
      <c r="EP181" s="25"/>
      <c r="EQ181" s="25"/>
      <c r="ER181" s="25"/>
      <c r="ES181" s="25"/>
      <c r="ET181" s="25"/>
      <c r="EU181" s="25"/>
      <c r="EV181" s="25"/>
      <c r="EW181" s="25"/>
      <c r="EX181" s="25"/>
      <c r="EY181" s="25"/>
      <c r="EZ181" s="25"/>
      <c r="FA181" s="25"/>
      <c r="FB181" s="25"/>
      <c r="FC181" s="25"/>
      <c r="FD181" s="25"/>
      <c r="FE181" s="25"/>
      <c r="FF181" s="25"/>
      <c r="FG181" s="25"/>
      <c r="FH181" s="25"/>
      <c r="FI181" s="25"/>
      <c r="FJ181" s="25"/>
      <c r="FK181" s="25"/>
      <c r="FL181" s="25"/>
      <c r="FM181" s="25"/>
      <c r="FN181" s="25"/>
      <c r="FO181" s="25"/>
      <c r="FP181" s="25"/>
      <c r="FQ181" s="25"/>
      <c r="FR181" s="25"/>
      <c r="FS181" s="25"/>
      <c r="FT181" s="25"/>
      <c r="FU181" s="25"/>
      <c r="FV181" s="25"/>
      <c r="FW181" s="25"/>
      <c r="FX181" s="25"/>
      <c r="FY181" s="25"/>
      <c r="FZ181" s="25"/>
      <c r="GA181" s="25"/>
      <c r="GB181" s="25"/>
      <c r="GC181" s="25"/>
      <c r="GD181" s="25"/>
      <c r="GE181" s="25"/>
      <c r="GF181" s="25"/>
      <c r="GG181" s="25"/>
      <c r="GH181" s="25"/>
      <c r="GI181" s="25"/>
      <c r="GJ181" s="25"/>
      <c r="GK181" s="25"/>
      <c r="GL181" s="25"/>
      <c r="GM181" s="25"/>
      <c r="GN181" s="25"/>
      <c r="GO181" s="25"/>
      <c r="GP181" s="25"/>
      <c r="GQ181" s="25"/>
      <c r="GR181" s="25"/>
      <c r="GS181" s="25"/>
      <c r="GT181" s="25"/>
      <c r="GU181" s="25"/>
      <c r="GV181" s="25"/>
      <c r="GW181" s="25"/>
      <c r="GX181" s="25"/>
      <c r="GY181" s="25"/>
      <c r="GZ181" s="25"/>
      <c r="HA181" s="25"/>
      <c r="HB181" s="25"/>
      <c r="HC181" s="25"/>
      <c r="HD181" s="25"/>
      <c r="HE181" s="25"/>
      <c r="HF181" s="25"/>
      <c r="HG181" s="25"/>
      <c r="HH181" s="25"/>
      <c r="HI181" s="25"/>
      <c r="HJ181" s="25"/>
      <c r="HK181" s="25"/>
      <c r="HL181" s="25"/>
      <c r="HM181" s="25"/>
      <c r="HN181" s="25"/>
      <c r="HO181" s="25"/>
      <c r="HP181" s="25"/>
      <c r="HQ181" s="25"/>
      <c r="HR181" s="25"/>
      <c r="HS181" s="25"/>
      <c r="HT181" s="25"/>
      <c r="HU181" s="25"/>
      <c r="HV181" s="25"/>
      <c r="HW181" s="25"/>
      <c r="HX181" s="25"/>
      <c r="HY181" s="25"/>
      <c r="HZ181" s="25"/>
      <c r="IA181" s="25"/>
      <c r="IB181" s="25"/>
      <c r="IC181" s="25"/>
      <c r="ID181" s="25"/>
      <c r="IE181" s="25"/>
      <c r="IF181" s="25"/>
      <c r="IG181" s="25"/>
      <c r="IH181" s="25"/>
      <c r="II181" s="25"/>
      <c r="IJ181" s="25"/>
      <c r="IK181" s="25"/>
      <c r="IL181" s="25"/>
      <c r="IM181" s="25"/>
      <c r="IN181" s="25"/>
      <c r="IO181" s="25"/>
      <c r="IP181" s="25"/>
      <c r="IQ181" s="25"/>
      <c r="IR181" s="25"/>
      <c r="IS181" s="25"/>
      <c r="IT181" s="25"/>
      <c r="IU181" s="25"/>
    </row>
    <row r="182" spans="1:255" s="95" customFormat="1" ht="15" x14ac:dyDescent="0.25">
      <c r="A182" s="47">
        <v>5</v>
      </c>
      <c r="B182" s="348" t="s">
        <v>493</v>
      </c>
      <c r="C182" s="348"/>
      <c r="D182" s="348"/>
      <c r="E182" s="348"/>
      <c r="F182" s="45">
        <v>5</v>
      </c>
      <c r="G182" s="334">
        <f>'Equipment List_Unadjusted'!G182*Indexes!M9</f>
        <v>0.97959183673469385</v>
      </c>
      <c r="H182" s="334">
        <f>'Equipment List_Unadjusted'!H182*Indexes!M9</f>
        <v>2.2857142857142856</v>
      </c>
      <c r="I182" s="33">
        <v>2003</v>
      </c>
      <c r="J182" s="334">
        <f>'Equipment List_Unadjusted'!J182*Indexes!Q9</f>
        <v>2.4975609756097559E-2</v>
      </c>
      <c r="K182" s="334">
        <f>'Equipment List_Unadjusted'!K182*Indexes!Q9</f>
        <v>5.8276422764227648E-2</v>
      </c>
      <c r="L182" s="33">
        <v>2003</v>
      </c>
      <c r="M182" s="14" t="s">
        <v>214</v>
      </c>
      <c r="N182" s="275"/>
      <c r="O182" s="275"/>
      <c r="P182" s="275"/>
      <c r="Q182" s="27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c r="CA182" s="25"/>
      <c r="CB182" s="25"/>
      <c r="CC182" s="25"/>
      <c r="CD182" s="25"/>
      <c r="CE182" s="25"/>
      <c r="CF182" s="25"/>
      <c r="CG182" s="25"/>
      <c r="CH182" s="25"/>
      <c r="CI182" s="25"/>
      <c r="CJ182" s="25"/>
      <c r="CK182" s="25"/>
      <c r="CL182" s="25"/>
      <c r="CM182" s="25"/>
      <c r="CN182" s="25"/>
      <c r="CO182" s="25"/>
      <c r="CP182" s="25"/>
      <c r="CQ182" s="25"/>
      <c r="CR182" s="25"/>
      <c r="CS182" s="25"/>
      <c r="CT182" s="25"/>
      <c r="CU182" s="25"/>
      <c r="CV182" s="25"/>
      <c r="CW182" s="25"/>
      <c r="CX182" s="25"/>
      <c r="CY182" s="25"/>
      <c r="CZ182" s="25"/>
      <c r="DA182" s="25"/>
      <c r="DB182" s="25"/>
      <c r="DC182" s="25"/>
      <c r="DD182" s="25"/>
      <c r="DE182" s="25"/>
      <c r="DF182" s="25"/>
      <c r="DG182" s="25"/>
      <c r="DH182" s="25"/>
      <c r="DI182" s="25"/>
      <c r="DJ182" s="25"/>
      <c r="DK182" s="25"/>
      <c r="DL182" s="25"/>
      <c r="DM182" s="25"/>
      <c r="DN182" s="25"/>
      <c r="DO182" s="25"/>
      <c r="DP182" s="25"/>
      <c r="DQ182" s="25"/>
      <c r="DR182" s="25"/>
      <c r="DS182" s="25"/>
      <c r="DT182" s="25"/>
      <c r="DU182" s="25"/>
      <c r="DV182" s="25"/>
      <c r="DW182" s="25"/>
      <c r="DX182" s="25"/>
      <c r="DY182" s="25"/>
      <c r="DZ182" s="25"/>
      <c r="EA182" s="25"/>
      <c r="EB182" s="25"/>
      <c r="EC182" s="25"/>
      <c r="ED182" s="25"/>
      <c r="EE182" s="25"/>
      <c r="EF182" s="25"/>
      <c r="EG182" s="25"/>
      <c r="EH182" s="25"/>
      <c r="EI182" s="25"/>
      <c r="EJ182" s="25"/>
      <c r="EK182" s="25"/>
      <c r="EL182" s="25"/>
      <c r="EM182" s="25"/>
      <c r="EN182" s="25"/>
      <c r="EO182" s="25"/>
      <c r="EP182" s="25"/>
      <c r="EQ182" s="25"/>
      <c r="ER182" s="25"/>
      <c r="ES182" s="25"/>
      <c r="ET182" s="25"/>
      <c r="EU182" s="25"/>
      <c r="EV182" s="25"/>
      <c r="EW182" s="25"/>
      <c r="EX182" s="25"/>
      <c r="EY182" s="25"/>
      <c r="EZ182" s="25"/>
      <c r="FA182" s="25"/>
      <c r="FB182" s="25"/>
      <c r="FC182" s="25"/>
      <c r="FD182" s="25"/>
      <c r="FE182" s="25"/>
      <c r="FF182" s="25"/>
      <c r="FG182" s="25"/>
      <c r="FH182" s="25"/>
      <c r="FI182" s="25"/>
      <c r="FJ182" s="25"/>
      <c r="FK182" s="25"/>
      <c r="FL182" s="25"/>
      <c r="FM182" s="25"/>
      <c r="FN182" s="25"/>
      <c r="FO182" s="25"/>
      <c r="FP182" s="25"/>
      <c r="FQ182" s="25"/>
      <c r="FR182" s="25"/>
      <c r="FS182" s="25"/>
      <c r="FT182" s="25"/>
      <c r="FU182" s="25"/>
      <c r="FV182" s="25"/>
      <c r="FW182" s="25"/>
      <c r="FX182" s="25"/>
      <c r="FY182" s="25"/>
      <c r="FZ182" s="25"/>
      <c r="GA182" s="25"/>
      <c r="GB182" s="25"/>
      <c r="GC182" s="25"/>
      <c r="GD182" s="25"/>
      <c r="GE182" s="25"/>
      <c r="GF182" s="25"/>
      <c r="GG182" s="25"/>
      <c r="GH182" s="25"/>
      <c r="GI182" s="25"/>
      <c r="GJ182" s="25"/>
      <c r="GK182" s="25"/>
      <c r="GL182" s="25"/>
      <c r="GM182" s="25"/>
      <c r="GN182" s="25"/>
      <c r="GO182" s="25"/>
      <c r="GP182" s="25"/>
      <c r="GQ182" s="25"/>
      <c r="GR182" s="25"/>
      <c r="GS182" s="25"/>
      <c r="GT182" s="25"/>
      <c r="GU182" s="25"/>
      <c r="GV182" s="25"/>
      <c r="GW182" s="25"/>
      <c r="GX182" s="25"/>
      <c r="GY182" s="25"/>
      <c r="GZ182" s="25"/>
      <c r="HA182" s="25"/>
      <c r="HB182" s="25"/>
      <c r="HC182" s="25"/>
      <c r="HD182" s="25"/>
      <c r="HE182" s="25"/>
      <c r="HF182" s="25"/>
      <c r="HG182" s="25"/>
      <c r="HH182" s="25"/>
      <c r="HI182" s="25"/>
      <c r="HJ182" s="25"/>
      <c r="HK182" s="25"/>
      <c r="HL182" s="25"/>
      <c r="HM182" s="25"/>
      <c r="HN182" s="25"/>
      <c r="HO182" s="25"/>
      <c r="HP182" s="25"/>
      <c r="HQ182" s="25"/>
      <c r="HR182" s="25"/>
      <c r="HS182" s="25"/>
      <c r="HT182" s="25"/>
      <c r="HU182" s="25"/>
      <c r="HV182" s="25"/>
      <c r="HW182" s="25"/>
      <c r="HX182" s="25"/>
      <c r="HY182" s="25"/>
      <c r="HZ182" s="25"/>
      <c r="IA182" s="25"/>
      <c r="IB182" s="25"/>
      <c r="IC182" s="25"/>
      <c r="ID182" s="25"/>
      <c r="IE182" s="25"/>
      <c r="IF182" s="25"/>
      <c r="IG182" s="25"/>
      <c r="IH182" s="25"/>
      <c r="II182" s="25"/>
      <c r="IJ182" s="25"/>
      <c r="IK182" s="25"/>
      <c r="IL182" s="25"/>
      <c r="IM182" s="25"/>
      <c r="IN182" s="25"/>
      <c r="IO182" s="25"/>
      <c r="IP182" s="25"/>
      <c r="IQ182" s="25"/>
      <c r="IR182" s="25"/>
      <c r="IS182" s="25"/>
      <c r="IT182" s="25"/>
      <c r="IU182" s="25"/>
    </row>
    <row r="183" spans="1:255" s="65" customFormat="1" x14ac:dyDescent="0.25">
      <c r="A183" s="317"/>
      <c r="B183" s="341" t="s">
        <v>215</v>
      </c>
      <c r="C183" s="341"/>
      <c r="D183" s="341"/>
      <c r="E183" s="341"/>
      <c r="F183" s="318"/>
      <c r="G183" s="335"/>
      <c r="H183" s="335"/>
      <c r="I183" s="342"/>
      <c r="J183" s="335"/>
      <c r="K183" s="335"/>
      <c r="L183" s="342"/>
      <c r="M183" s="319"/>
      <c r="N183" s="274"/>
      <c r="O183" s="274"/>
      <c r="P183" s="274"/>
      <c r="Q183" s="274"/>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c r="CC183" s="5"/>
      <c r="CD183" s="5"/>
      <c r="CE183" s="5"/>
      <c r="CF183" s="5"/>
      <c r="CG183" s="5"/>
      <c r="CH183" s="5"/>
      <c r="CI183" s="5"/>
      <c r="CJ183" s="5"/>
      <c r="CK183" s="5"/>
      <c r="CL183" s="5"/>
      <c r="CM183" s="5"/>
      <c r="CN183" s="5"/>
      <c r="CO183" s="5"/>
      <c r="CP183" s="5"/>
      <c r="CQ183" s="5"/>
      <c r="CR183" s="5"/>
      <c r="CS183" s="5"/>
      <c r="CT183" s="5"/>
      <c r="CU183" s="5"/>
      <c r="CV183" s="5"/>
      <c r="CW183" s="5"/>
      <c r="CX183" s="5"/>
      <c r="CY183" s="5"/>
      <c r="CZ183" s="5"/>
      <c r="DA183" s="5"/>
      <c r="DB183" s="5"/>
      <c r="DC183" s="5"/>
      <c r="DD183" s="5"/>
      <c r="DE183" s="5"/>
      <c r="DF183" s="5"/>
      <c r="DG183" s="5"/>
      <c r="DH183" s="5"/>
      <c r="DI183" s="5"/>
      <c r="DJ183" s="5"/>
      <c r="DK183" s="5"/>
      <c r="DL183" s="5"/>
      <c r="DM183" s="5"/>
      <c r="DN183" s="5"/>
      <c r="DO183" s="5"/>
      <c r="DP183" s="5"/>
      <c r="DQ183" s="5"/>
      <c r="DR183" s="5"/>
      <c r="DS183" s="5"/>
      <c r="DT183" s="5"/>
      <c r="DU183" s="5"/>
      <c r="DV183" s="5"/>
      <c r="DW183" s="5"/>
      <c r="DX183" s="5"/>
      <c r="DY183" s="5"/>
      <c r="DZ183" s="5"/>
      <c r="EA183" s="5"/>
      <c r="EB183" s="5"/>
      <c r="EC183" s="5"/>
      <c r="ED183" s="5"/>
      <c r="EE183" s="5"/>
      <c r="EF183" s="5"/>
      <c r="EG183" s="5"/>
      <c r="EH183" s="5"/>
      <c r="EI183" s="5"/>
      <c r="EJ183" s="5"/>
      <c r="EK183" s="5"/>
      <c r="EL183" s="5"/>
      <c r="EM183" s="5"/>
      <c r="EN183" s="5"/>
      <c r="EO183" s="5"/>
      <c r="EP183" s="5"/>
      <c r="EQ183" s="5"/>
      <c r="ER183" s="5"/>
      <c r="ES183" s="5"/>
      <c r="ET183" s="5"/>
      <c r="EU183" s="5"/>
      <c r="EV183" s="5"/>
      <c r="EW183" s="5"/>
      <c r="EX183" s="5"/>
      <c r="EY183" s="5"/>
      <c r="EZ183" s="5"/>
      <c r="FA183" s="5"/>
      <c r="FB183" s="5"/>
      <c r="FC183" s="5"/>
      <c r="FD183" s="5"/>
      <c r="FE183" s="5"/>
      <c r="FF183" s="5"/>
      <c r="FG183" s="5"/>
      <c r="FH183" s="5"/>
      <c r="FI183" s="5"/>
      <c r="FJ183" s="5"/>
      <c r="FK183" s="5"/>
      <c r="FL183" s="5"/>
      <c r="FM183" s="5"/>
      <c r="FN183" s="5"/>
      <c r="FO183" s="5"/>
      <c r="FP183" s="5"/>
      <c r="FQ183" s="5"/>
      <c r="FR183" s="5"/>
      <c r="FS183" s="5"/>
      <c r="FT183" s="5"/>
      <c r="FU183" s="5"/>
      <c r="FV183" s="5"/>
      <c r="FW183" s="5"/>
      <c r="FX183" s="5"/>
      <c r="FY183" s="5"/>
      <c r="FZ183" s="5"/>
      <c r="GA183" s="5"/>
      <c r="GB183" s="5"/>
      <c r="GC183" s="5"/>
      <c r="GD183" s="5"/>
      <c r="GE183" s="5"/>
      <c r="GF183" s="5"/>
      <c r="GG183" s="5"/>
      <c r="GH183" s="5"/>
      <c r="GI183" s="5"/>
      <c r="GJ183" s="5"/>
      <c r="GK183" s="5"/>
      <c r="GL183" s="5"/>
      <c r="GM183" s="5"/>
      <c r="GN183" s="5"/>
      <c r="GO183" s="5"/>
      <c r="GP183" s="5"/>
      <c r="GQ183" s="5"/>
      <c r="GR183" s="5"/>
      <c r="GS183" s="5"/>
      <c r="GT183" s="5"/>
      <c r="GU183" s="5"/>
      <c r="GV183" s="5"/>
      <c r="GW183" s="5"/>
      <c r="GX183" s="5"/>
      <c r="GY183" s="5"/>
      <c r="GZ183" s="5"/>
      <c r="HA183" s="5"/>
      <c r="HB183" s="5"/>
      <c r="HC183" s="5"/>
      <c r="HD183" s="5"/>
      <c r="HE183" s="5"/>
      <c r="HF183" s="5"/>
      <c r="HG183" s="5"/>
      <c r="HH183" s="5"/>
      <c r="HI183" s="5"/>
      <c r="HJ183" s="5"/>
      <c r="HK183" s="5"/>
      <c r="HL183" s="5"/>
      <c r="HM183" s="5"/>
      <c r="HN183" s="5"/>
      <c r="HO183" s="5"/>
      <c r="HP183" s="5"/>
      <c r="HQ183" s="5"/>
      <c r="HR183" s="5"/>
      <c r="HS183" s="5"/>
      <c r="HT183" s="5"/>
      <c r="HU183" s="5"/>
      <c r="HV183" s="5"/>
      <c r="HW183" s="5"/>
      <c r="HX183" s="5"/>
      <c r="HY183" s="5"/>
      <c r="HZ183" s="5"/>
      <c r="IA183" s="5"/>
      <c r="IB183" s="5"/>
      <c r="IC183" s="5"/>
      <c r="ID183" s="5"/>
      <c r="IE183" s="5"/>
      <c r="IF183" s="5"/>
      <c r="IG183" s="5"/>
      <c r="IH183" s="5"/>
      <c r="II183" s="5"/>
      <c r="IJ183" s="5"/>
      <c r="IK183" s="5"/>
      <c r="IL183" s="5"/>
      <c r="IM183" s="5"/>
      <c r="IN183" s="5"/>
      <c r="IO183" s="5"/>
      <c r="IP183" s="5"/>
      <c r="IQ183" s="5"/>
      <c r="IR183" s="5"/>
      <c r="IS183" s="5"/>
      <c r="IT183" s="5"/>
      <c r="IU183" s="5"/>
    </row>
    <row r="184" spans="1:255" s="95" customFormat="1" ht="15" x14ac:dyDescent="0.25">
      <c r="A184" s="48">
        <v>5</v>
      </c>
      <c r="B184" s="348" t="s">
        <v>217</v>
      </c>
      <c r="C184" s="348"/>
      <c r="D184" s="348"/>
      <c r="E184" s="348"/>
      <c r="F184" s="45">
        <v>5</v>
      </c>
      <c r="G184" s="334">
        <f>'Equipment List_Unadjusted'!G184*Indexes!S9</f>
        <v>2.8946996466431099</v>
      </c>
      <c r="H184" s="334">
        <f>'Equipment List_Unadjusted'!H184*Indexes!S9</f>
        <v>4.3420494699646639</v>
      </c>
      <c r="I184" s="33">
        <v>2004</v>
      </c>
      <c r="J184" s="334">
        <f>'Equipment List_Unadjusted'!J184*Indexes!S9</f>
        <v>0.14473498233215548</v>
      </c>
      <c r="K184" s="334">
        <f>'Equipment List_Unadjusted'!K184*Indexes!S9</f>
        <v>0.21710247349823319</v>
      </c>
      <c r="L184" s="33">
        <v>2004</v>
      </c>
      <c r="M184" s="14" t="s">
        <v>495</v>
      </c>
      <c r="N184" s="275"/>
      <c r="O184" s="275"/>
      <c r="P184" s="275"/>
      <c r="Q184" s="27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c r="CA184" s="25"/>
      <c r="CB184" s="25"/>
      <c r="CC184" s="25"/>
      <c r="CD184" s="25"/>
      <c r="CE184" s="25"/>
      <c r="CF184" s="25"/>
      <c r="CG184" s="25"/>
      <c r="CH184" s="25"/>
      <c r="CI184" s="25"/>
      <c r="CJ184" s="25"/>
      <c r="CK184" s="25"/>
      <c r="CL184" s="25"/>
      <c r="CM184" s="25"/>
      <c r="CN184" s="25"/>
      <c r="CO184" s="25"/>
      <c r="CP184" s="25"/>
      <c r="CQ184" s="25"/>
      <c r="CR184" s="25"/>
      <c r="CS184" s="25"/>
      <c r="CT184" s="25"/>
      <c r="CU184" s="25"/>
      <c r="CV184" s="25"/>
      <c r="CW184" s="25"/>
      <c r="CX184" s="25"/>
      <c r="CY184" s="25"/>
      <c r="CZ184" s="25"/>
      <c r="DA184" s="25"/>
      <c r="DB184" s="25"/>
      <c r="DC184" s="25"/>
      <c r="DD184" s="25"/>
      <c r="DE184" s="25"/>
      <c r="DF184" s="25"/>
      <c r="DG184" s="25"/>
      <c r="DH184" s="25"/>
      <c r="DI184" s="25"/>
      <c r="DJ184" s="25"/>
      <c r="DK184" s="25"/>
      <c r="DL184" s="25"/>
      <c r="DM184" s="25"/>
      <c r="DN184" s="25"/>
      <c r="DO184" s="25"/>
      <c r="DP184" s="25"/>
      <c r="DQ184" s="25"/>
      <c r="DR184" s="25"/>
      <c r="DS184" s="25"/>
      <c r="DT184" s="25"/>
      <c r="DU184" s="25"/>
      <c r="DV184" s="25"/>
      <c r="DW184" s="25"/>
      <c r="DX184" s="25"/>
      <c r="DY184" s="25"/>
      <c r="DZ184" s="25"/>
      <c r="EA184" s="25"/>
      <c r="EB184" s="25"/>
      <c r="EC184" s="25"/>
      <c r="ED184" s="25"/>
      <c r="EE184" s="25"/>
      <c r="EF184" s="25"/>
      <c r="EG184" s="25"/>
      <c r="EH184" s="25"/>
      <c r="EI184" s="25"/>
      <c r="EJ184" s="25"/>
      <c r="EK184" s="25"/>
      <c r="EL184" s="25"/>
      <c r="EM184" s="25"/>
      <c r="EN184" s="25"/>
      <c r="EO184" s="25"/>
      <c r="EP184" s="25"/>
      <c r="EQ184" s="25"/>
      <c r="ER184" s="25"/>
      <c r="ES184" s="25"/>
      <c r="ET184" s="25"/>
      <c r="EU184" s="25"/>
      <c r="EV184" s="25"/>
      <c r="EW184" s="25"/>
      <c r="EX184" s="25"/>
      <c r="EY184" s="25"/>
      <c r="EZ184" s="25"/>
      <c r="FA184" s="25"/>
      <c r="FB184" s="25"/>
      <c r="FC184" s="25"/>
      <c r="FD184" s="25"/>
      <c r="FE184" s="25"/>
      <c r="FF184" s="25"/>
      <c r="FG184" s="25"/>
      <c r="FH184" s="25"/>
      <c r="FI184" s="25"/>
      <c r="FJ184" s="25"/>
      <c r="FK184" s="25"/>
      <c r="FL184" s="25"/>
      <c r="FM184" s="25"/>
      <c r="FN184" s="25"/>
      <c r="FO184" s="25"/>
      <c r="FP184" s="25"/>
      <c r="FQ184" s="25"/>
      <c r="FR184" s="25"/>
      <c r="FS184" s="25"/>
      <c r="FT184" s="25"/>
      <c r="FU184" s="25"/>
      <c r="FV184" s="25"/>
      <c r="FW184" s="25"/>
      <c r="FX184" s="25"/>
      <c r="FY184" s="25"/>
      <c r="FZ184" s="25"/>
      <c r="GA184" s="25"/>
      <c r="GB184" s="25"/>
      <c r="GC184" s="25"/>
      <c r="GD184" s="25"/>
      <c r="GE184" s="25"/>
      <c r="GF184" s="25"/>
      <c r="GG184" s="25"/>
      <c r="GH184" s="25"/>
      <c r="GI184" s="25"/>
      <c r="GJ184" s="25"/>
      <c r="GK184" s="25"/>
      <c r="GL184" s="25"/>
      <c r="GM184" s="25"/>
      <c r="GN184" s="25"/>
      <c r="GO184" s="25"/>
      <c r="GP184" s="25"/>
      <c r="GQ184" s="25"/>
      <c r="GR184" s="25"/>
      <c r="GS184" s="25"/>
      <c r="GT184" s="25"/>
      <c r="GU184" s="25"/>
      <c r="GV184" s="25"/>
      <c r="GW184" s="25"/>
      <c r="GX184" s="25"/>
      <c r="GY184" s="25"/>
      <c r="GZ184" s="25"/>
      <c r="HA184" s="25"/>
      <c r="HB184" s="25"/>
      <c r="HC184" s="25"/>
      <c r="HD184" s="25"/>
      <c r="HE184" s="25"/>
      <c r="HF184" s="25"/>
      <c r="HG184" s="25"/>
      <c r="HH184" s="25"/>
      <c r="HI184" s="25"/>
      <c r="HJ184" s="25"/>
      <c r="HK184" s="25"/>
      <c r="HL184" s="25"/>
      <c r="HM184" s="25"/>
      <c r="HN184" s="25"/>
      <c r="HO184" s="25"/>
      <c r="HP184" s="25"/>
      <c r="HQ184" s="25"/>
      <c r="HR184" s="25"/>
      <c r="HS184" s="25"/>
      <c r="HT184" s="25"/>
      <c r="HU184" s="25"/>
      <c r="HV184" s="25"/>
      <c r="HW184" s="25"/>
      <c r="HX184" s="25"/>
      <c r="HY184" s="25"/>
      <c r="HZ184" s="25"/>
      <c r="IA184" s="25"/>
      <c r="IB184" s="25"/>
      <c r="IC184" s="25"/>
      <c r="ID184" s="25"/>
      <c r="IE184" s="25"/>
      <c r="IF184" s="25"/>
      <c r="IG184" s="25"/>
      <c r="IH184" s="25"/>
      <c r="II184" s="25"/>
      <c r="IJ184" s="25"/>
      <c r="IK184" s="25"/>
      <c r="IL184" s="25"/>
      <c r="IM184" s="25"/>
      <c r="IN184" s="25"/>
      <c r="IO184" s="25"/>
      <c r="IP184" s="25"/>
      <c r="IQ184" s="25"/>
      <c r="IR184" s="25"/>
      <c r="IS184" s="25"/>
      <c r="IT184" s="25"/>
      <c r="IU184" s="25"/>
    </row>
    <row r="185" spans="1:255" s="95" customFormat="1" ht="15" x14ac:dyDescent="0.25">
      <c r="A185" s="47">
        <v>3</v>
      </c>
      <c r="B185" s="348" t="s">
        <v>216</v>
      </c>
      <c r="C185" s="348"/>
      <c r="D185" s="348"/>
      <c r="E185" s="348"/>
      <c r="F185" s="45">
        <v>10</v>
      </c>
      <c r="G185" s="334">
        <f>'Equipment List_Unadjusted'!G185*Indexes!E7</f>
        <v>43.756407627639938</v>
      </c>
      <c r="H185" s="334">
        <f>'Equipment List_Unadjusted'!H185*Indexes!E7</f>
        <v>87.512815255279875</v>
      </c>
      <c r="I185" s="33">
        <v>1995</v>
      </c>
      <c r="J185" s="334">
        <f>'Equipment List_Unadjusted'!J185*Indexes!E7</f>
        <v>4.3756407627639939</v>
      </c>
      <c r="K185" s="334">
        <f>'Equipment List_Unadjusted'!K185*Indexes!E7</f>
        <v>8.7512815255279879</v>
      </c>
      <c r="L185" s="33">
        <v>1995</v>
      </c>
      <c r="M185" s="14" t="s">
        <v>496</v>
      </c>
      <c r="N185" s="275"/>
      <c r="O185" s="275"/>
      <c r="P185" s="275"/>
      <c r="Q185" s="27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c r="CA185" s="25"/>
      <c r="CB185" s="25"/>
      <c r="CC185" s="25"/>
      <c r="CD185" s="25"/>
      <c r="CE185" s="25"/>
      <c r="CF185" s="25"/>
      <c r="CG185" s="25"/>
      <c r="CH185" s="25"/>
      <c r="CI185" s="25"/>
      <c r="CJ185" s="25"/>
      <c r="CK185" s="25"/>
      <c r="CL185" s="25"/>
      <c r="CM185" s="25"/>
      <c r="CN185" s="25"/>
      <c r="CO185" s="25"/>
      <c r="CP185" s="25"/>
      <c r="CQ185" s="25"/>
      <c r="CR185" s="25"/>
      <c r="CS185" s="25"/>
      <c r="CT185" s="25"/>
      <c r="CU185" s="25"/>
      <c r="CV185" s="25"/>
      <c r="CW185" s="25"/>
      <c r="CX185" s="25"/>
      <c r="CY185" s="25"/>
      <c r="CZ185" s="25"/>
      <c r="DA185" s="25"/>
      <c r="DB185" s="25"/>
      <c r="DC185" s="25"/>
      <c r="DD185" s="25"/>
      <c r="DE185" s="25"/>
      <c r="DF185" s="25"/>
      <c r="DG185" s="25"/>
      <c r="DH185" s="25"/>
      <c r="DI185" s="25"/>
      <c r="DJ185" s="25"/>
      <c r="DK185" s="25"/>
      <c r="DL185" s="25"/>
      <c r="DM185" s="25"/>
      <c r="DN185" s="25"/>
      <c r="DO185" s="25"/>
      <c r="DP185" s="25"/>
      <c r="DQ185" s="25"/>
      <c r="DR185" s="25"/>
      <c r="DS185" s="25"/>
      <c r="DT185" s="25"/>
      <c r="DU185" s="25"/>
      <c r="DV185" s="25"/>
      <c r="DW185" s="25"/>
      <c r="DX185" s="25"/>
      <c r="DY185" s="25"/>
      <c r="DZ185" s="25"/>
      <c r="EA185" s="25"/>
      <c r="EB185" s="25"/>
      <c r="EC185" s="25"/>
      <c r="ED185" s="25"/>
      <c r="EE185" s="25"/>
      <c r="EF185" s="25"/>
      <c r="EG185" s="25"/>
      <c r="EH185" s="25"/>
      <c r="EI185" s="25"/>
      <c r="EJ185" s="25"/>
      <c r="EK185" s="25"/>
      <c r="EL185" s="25"/>
      <c r="EM185" s="25"/>
      <c r="EN185" s="25"/>
      <c r="EO185" s="25"/>
      <c r="EP185" s="25"/>
      <c r="EQ185" s="25"/>
      <c r="ER185" s="25"/>
      <c r="ES185" s="25"/>
      <c r="ET185" s="25"/>
      <c r="EU185" s="25"/>
      <c r="EV185" s="25"/>
      <c r="EW185" s="25"/>
      <c r="EX185" s="25"/>
      <c r="EY185" s="25"/>
      <c r="EZ185" s="25"/>
      <c r="FA185" s="25"/>
      <c r="FB185" s="25"/>
      <c r="FC185" s="25"/>
      <c r="FD185" s="25"/>
      <c r="FE185" s="25"/>
      <c r="FF185" s="25"/>
      <c r="FG185" s="25"/>
      <c r="FH185" s="25"/>
      <c r="FI185" s="25"/>
      <c r="FJ185" s="25"/>
      <c r="FK185" s="25"/>
      <c r="FL185" s="25"/>
      <c r="FM185" s="25"/>
      <c r="FN185" s="25"/>
      <c r="FO185" s="25"/>
      <c r="FP185" s="25"/>
      <c r="FQ185" s="25"/>
      <c r="FR185" s="25"/>
      <c r="FS185" s="25"/>
      <c r="FT185" s="25"/>
      <c r="FU185" s="25"/>
      <c r="FV185" s="25"/>
      <c r="FW185" s="25"/>
      <c r="FX185" s="25"/>
      <c r="FY185" s="25"/>
      <c r="FZ185" s="25"/>
      <c r="GA185" s="25"/>
      <c r="GB185" s="25"/>
      <c r="GC185" s="25"/>
      <c r="GD185" s="25"/>
      <c r="GE185" s="25"/>
      <c r="GF185" s="25"/>
      <c r="GG185" s="25"/>
      <c r="GH185" s="25"/>
      <c r="GI185" s="25"/>
      <c r="GJ185" s="25"/>
      <c r="GK185" s="25"/>
      <c r="GL185" s="25"/>
      <c r="GM185" s="25"/>
      <c r="GN185" s="25"/>
      <c r="GO185" s="25"/>
      <c r="GP185" s="25"/>
      <c r="GQ185" s="25"/>
      <c r="GR185" s="25"/>
      <c r="GS185" s="25"/>
      <c r="GT185" s="25"/>
      <c r="GU185" s="25"/>
      <c r="GV185" s="25"/>
      <c r="GW185" s="25"/>
      <c r="GX185" s="25"/>
      <c r="GY185" s="25"/>
      <c r="GZ185" s="25"/>
      <c r="HA185" s="25"/>
      <c r="HB185" s="25"/>
      <c r="HC185" s="25"/>
      <c r="HD185" s="25"/>
      <c r="HE185" s="25"/>
      <c r="HF185" s="25"/>
      <c r="HG185" s="25"/>
      <c r="HH185" s="25"/>
      <c r="HI185" s="25"/>
      <c r="HJ185" s="25"/>
      <c r="HK185" s="25"/>
      <c r="HL185" s="25"/>
      <c r="HM185" s="25"/>
      <c r="HN185" s="25"/>
      <c r="HO185" s="25"/>
      <c r="HP185" s="25"/>
      <c r="HQ185" s="25"/>
      <c r="HR185" s="25"/>
      <c r="HS185" s="25"/>
      <c r="HT185" s="25"/>
      <c r="HU185" s="25"/>
      <c r="HV185" s="25"/>
      <c r="HW185" s="25"/>
      <c r="HX185" s="25"/>
      <c r="HY185" s="25"/>
      <c r="HZ185" s="25"/>
      <c r="IA185" s="25"/>
      <c r="IB185" s="25"/>
      <c r="IC185" s="25"/>
      <c r="ID185" s="25"/>
      <c r="IE185" s="25"/>
      <c r="IF185" s="25"/>
      <c r="IG185" s="25"/>
      <c r="IH185" s="25"/>
      <c r="II185" s="25"/>
      <c r="IJ185" s="25"/>
      <c r="IK185" s="25"/>
      <c r="IL185" s="25"/>
      <c r="IM185" s="25"/>
      <c r="IN185" s="25"/>
      <c r="IO185" s="25"/>
      <c r="IP185" s="25"/>
      <c r="IQ185" s="25"/>
      <c r="IR185" s="25"/>
      <c r="IS185" s="25"/>
      <c r="IT185" s="25"/>
      <c r="IU185" s="25"/>
    </row>
    <row r="186" spans="1:255" s="65" customFormat="1" x14ac:dyDescent="0.25">
      <c r="A186" s="321"/>
      <c r="B186" s="309" t="s">
        <v>218</v>
      </c>
      <c r="C186" s="309"/>
      <c r="D186" s="309"/>
      <c r="E186" s="309"/>
      <c r="F186" s="314"/>
      <c r="G186" s="305"/>
      <c r="H186" s="305"/>
      <c r="I186" s="315"/>
      <c r="J186" s="305"/>
      <c r="K186" s="305"/>
      <c r="L186" s="315"/>
      <c r="M186" s="316"/>
      <c r="N186" s="274"/>
      <c r="O186" s="274"/>
      <c r="P186" s="274"/>
      <c r="Q186" s="274"/>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c r="CC186" s="5"/>
      <c r="CD186" s="5"/>
      <c r="CE186" s="5"/>
      <c r="CF186" s="5"/>
      <c r="CG186" s="5"/>
      <c r="CH186" s="5"/>
      <c r="CI186" s="5"/>
      <c r="CJ186" s="5"/>
      <c r="CK186" s="5"/>
      <c r="CL186" s="5"/>
      <c r="CM186" s="5"/>
      <c r="CN186" s="5"/>
      <c r="CO186" s="5"/>
      <c r="CP186" s="5"/>
      <c r="CQ186" s="5"/>
      <c r="CR186" s="5"/>
      <c r="CS186" s="5"/>
      <c r="CT186" s="5"/>
      <c r="CU186" s="5"/>
      <c r="CV186" s="5"/>
      <c r="CW186" s="5"/>
      <c r="CX186" s="5"/>
      <c r="CY186" s="5"/>
      <c r="CZ186" s="5"/>
      <c r="DA186" s="5"/>
      <c r="DB186" s="5"/>
      <c r="DC186" s="5"/>
      <c r="DD186" s="5"/>
      <c r="DE186" s="5"/>
      <c r="DF186" s="5"/>
      <c r="DG186" s="5"/>
      <c r="DH186" s="5"/>
      <c r="DI186" s="5"/>
      <c r="DJ186" s="5"/>
      <c r="DK186" s="5"/>
      <c r="DL186" s="5"/>
      <c r="DM186" s="5"/>
      <c r="DN186" s="5"/>
      <c r="DO186" s="5"/>
      <c r="DP186" s="5"/>
      <c r="DQ186" s="5"/>
      <c r="DR186" s="5"/>
      <c r="DS186" s="5"/>
      <c r="DT186" s="5"/>
      <c r="DU186" s="5"/>
      <c r="DV186" s="5"/>
      <c r="DW186" s="5"/>
      <c r="DX186" s="5"/>
      <c r="DY186" s="5"/>
      <c r="DZ186" s="5"/>
      <c r="EA186" s="5"/>
      <c r="EB186" s="5"/>
      <c r="EC186" s="5"/>
      <c r="ED186" s="5"/>
      <c r="EE186" s="5"/>
      <c r="EF186" s="5"/>
      <c r="EG186" s="5"/>
      <c r="EH186" s="5"/>
      <c r="EI186" s="5"/>
      <c r="EJ186" s="5"/>
      <c r="EK186" s="5"/>
      <c r="EL186" s="5"/>
      <c r="EM186" s="5"/>
      <c r="EN186" s="5"/>
      <c r="EO186" s="5"/>
      <c r="EP186" s="5"/>
      <c r="EQ186" s="5"/>
      <c r="ER186" s="5"/>
      <c r="ES186" s="5"/>
      <c r="ET186" s="5"/>
      <c r="EU186" s="5"/>
      <c r="EV186" s="5"/>
      <c r="EW186" s="5"/>
      <c r="EX186" s="5"/>
      <c r="EY186" s="5"/>
      <c r="EZ186" s="5"/>
      <c r="FA186" s="5"/>
      <c r="FB186" s="5"/>
      <c r="FC186" s="5"/>
      <c r="FD186" s="5"/>
      <c r="FE186" s="5"/>
      <c r="FF186" s="5"/>
      <c r="FG186" s="5"/>
      <c r="FH186" s="5"/>
      <c r="FI186" s="5"/>
      <c r="FJ186" s="5"/>
      <c r="FK186" s="5"/>
      <c r="FL186" s="5"/>
      <c r="FM186" s="5"/>
      <c r="FN186" s="5"/>
      <c r="FO186" s="5"/>
      <c r="FP186" s="5"/>
      <c r="FQ186" s="5"/>
      <c r="FR186" s="5"/>
      <c r="FS186" s="5"/>
      <c r="FT186" s="5"/>
      <c r="FU186" s="5"/>
      <c r="FV186" s="5"/>
      <c r="FW186" s="5"/>
      <c r="FX186" s="5"/>
      <c r="FY186" s="5"/>
      <c r="FZ186" s="5"/>
      <c r="GA186" s="5"/>
      <c r="GB186" s="5"/>
      <c r="GC186" s="5"/>
      <c r="GD186" s="5"/>
      <c r="GE186" s="5"/>
      <c r="GF186" s="5"/>
      <c r="GG186" s="5"/>
      <c r="GH186" s="5"/>
      <c r="GI186" s="5"/>
      <c r="GJ186" s="5"/>
      <c r="GK186" s="5"/>
      <c r="GL186" s="5"/>
      <c r="GM186" s="5"/>
      <c r="GN186" s="5"/>
      <c r="GO186" s="5"/>
      <c r="GP186" s="5"/>
      <c r="GQ186" s="5"/>
      <c r="GR186" s="5"/>
      <c r="GS186" s="5"/>
      <c r="GT186" s="5"/>
      <c r="GU186" s="5"/>
      <c r="GV186" s="5"/>
      <c r="GW186" s="5"/>
      <c r="GX186" s="5"/>
      <c r="GY186" s="5"/>
      <c r="GZ186" s="5"/>
      <c r="HA186" s="5"/>
      <c r="HB186" s="5"/>
      <c r="HC186" s="5"/>
      <c r="HD186" s="5"/>
      <c r="HE186" s="5"/>
      <c r="HF186" s="5"/>
      <c r="HG186" s="5"/>
      <c r="HH186" s="5"/>
      <c r="HI186" s="5"/>
      <c r="HJ186" s="5"/>
      <c r="HK186" s="5"/>
      <c r="HL186" s="5"/>
      <c r="HM186" s="5"/>
      <c r="HN186" s="5"/>
      <c r="HO186" s="5"/>
      <c r="HP186" s="5"/>
      <c r="HQ186" s="5"/>
      <c r="HR186" s="5"/>
      <c r="HS186" s="5"/>
      <c r="HT186" s="5"/>
      <c r="HU186" s="5"/>
      <c r="HV186" s="5"/>
      <c r="HW186" s="5"/>
      <c r="HX186" s="5"/>
      <c r="HY186" s="5"/>
      <c r="HZ186" s="5"/>
      <c r="IA186" s="5"/>
      <c r="IB186" s="5"/>
      <c r="IC186" s="5"/>
      <c r="ID186" s="5"/>
      <c r="IE186" s="5"/>
      <c r="IF186" s="5"/>
      <c r="IG186" s="5"/>
      <c r="IH186" s="5"/>
      <c r="II186" s="5"/>
      <c r="IJ186" s="5"/>
      <c r="IK186" s="5"/>
      <c r="IL186" s="5"/>
      <c r="IM186" s="5"/>
      <c r="IN186" s="5"/>
      <c r="IO186" s="5"/>
      <c r="IP186" s="5"/>
      <c r="IQ186" s="5"/>
      <c r="IR186" s="5"/>
      <c r="IS186" s="5"/>
      <c r="IT186" s="5"/>
      <c r="IU186" s="5"/>
    </row>
    <row r="187" spans="1:255" s="95" customFormat="1" ht="28.5" x14ac:dyDescent="0.25">
      <c r="A187" s="47">
        <v>2</v>
      </c>
      <c r="B187" s="348" t="s">
        <v>219</v>
      </c>
      <c r="C187" s="348"/>
      <c r="D187" s="348"/>
      <c r="E187" s="348"/>
      <c r="F187" s="45">
        <v>10</v>
      </c>
      <c r="G187" s="334">
        <f>'Equipment List_Unadjusted'!G187*Indexes!U6</f>
        <v>0.71393103448275863</v>
      </c>
      <c r="H187" s="334">
        <f>'Equipment List_Unadjusted'!H187*Indexes!U6</f>
        <v>7.139310344827587</v>
      </c>
      <c r="I187" s="33">
        <v>2005</v>
      </c>
      <c r="J187" s="334"/>
      <c r="K187" s="334"/>
      <c r="L187" s="33"/>
      <c r="M187" s="14" t="s">
        <v>502</v>
      </c>
      <c r="N187" s="275"/>
      <c r="O187" s="275"/>
      <c r="P187" s="275"/>
      <c r="Q187" s="27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c r="CA187" s="25"/>
      <c r="CB187" s="25"/>
      <c r="CC187" s="25"/>
      <c r="CD187" s="25"/>
      <c r="CE187" s="25"/>
      <c r="CF187" s="25"/>
      <c r="CG187" s="25"/>
      <c r="CH187" s="25"/>
      <c r="CI187" s="25"/>
      <c r="CJ187" s="25"/>
      <c r="CK187" s="25"/>
      <c r="CL187" s="25"/>
      <c r="CM187" s="25"/>
      <c r="CN187" s="25"/>
      <c r="CO187" s="25"/>
      <c r="CP187" s="25"/>
      <c r="CQ187" s="25"/>
      <c r="CR187" s="25"/>
      <c r="CS187" s="25"/>
      <c r="CT187" s="25"/>
      <c r="CU187" s="25"/>
      <c r="CV187" s="25"/>
      <c r="CW187" s="25"/>
      <c r="CX187" s="25"/>
      <c r="CY187" s="25"/>
      <c r="CZ187" s="25"/>
      <c r="DA187" s="25"/>
      <c r="DB187" s="25"/>
      <c r="DC187" s="25"/>
      <c r="DD187" s="25"/>
      <c r="DE187" s="25"/>
      <c r="DF187" s="25"/>
      <c r="DG187" s="25"/>
      <c r="DH187" s="25"/>
      <c r="DI187" s="25"/>
      <c r="DJ187" s="25"/>
      <c r="DK187" s="25"/>
      <c r="DL187" s="25"/>
      <c r="DM187" s="25"/>
      <c r="DN187" s="25"/>
      <c r="DO187" s="25"/>
      <c r="DP187" s="25"/>
      <c r="DQ187" s="25"/>
      <c r="DR187" s="25"/>
      <c r="DS187" s="25"/>
      <c r="DT187" s="25"/>
      <c r="DU187" s="25"/>
      <c r="DV187" s="25"/>
      <c r="DW187" s="25"/>
      <c r="DX187" s="25"/>
      <c r="DY187" s="25"/>
      <c r="DZ187" s="25"/>
      <c r="EA187" s="25"/>
      <c r="EB187" s="25"/>
      <c r="EC187" s="25"/>
      <c r="ED187" s="25"/>
      <c r="EE187" s="25"/>
      <c r="EF187" s="25"/>
      <c r="EG187" s="25"/>
      <c r="EH187" s="25"/>
      <c r="EI187" s="25"/>
      <c r="EJ187" s="25"/>
      <c r="EK187" s="25"/>
      <c r="EL187" s="25"/>
      <c r="EM187" s="25"/>
      <c r="EN187" s="25"/>
      <c r="EO187" s="25"/>
      <c r="EP187" s="25"/>
      <c r="EQ187" s="25"/>
      <c r="ER187" s="25"/>
      <c r="ES187" s="25"/>
      <c r="ET187" s="25"/>
      <c r="EU187" s="25"/>
      <c r="EV187" s="25"/>
      <c r="EW187" s="25"/>
      <c r="EX187" s="25"/>
      <c r="EY187" s="25"/>
      <c r="EZ187" s="25"/>
      <c r="FA187" s="25"/>
      <c r="FB187" s="25"/>
      <c r="FC187" s="25"/>
      <c r="FD187" s="25"/>
      <c r="FE187" s="25"/>
      <c r="FF187" s="25"/>
      <c r="FG187" s="25"/>
      <c r="FH187" s="25"/>
      <c r="FI187" s="25"/>
      <c r="FJ187" s="25"/>
      <c r="FK187" s="25"/>
      <c r="FL187" s="25"/>
      <c r="FM187" s="25"/>
      <c r="FN187" s="25"/>
      <c r="FO187" s="25"/>
      <c r="FP187" s="25"/>
      <c r="FQ187" s="25"/>
      <c r="FR187" s="25"/>
      <c r="FS187" s="25"/>
      <c r="FT187" s="25"/>
      <c r="FU187" s="25"/>
      <c r="FV187" s="25"/>
      <c r="FW187" s="25"/>
      <c r="FX187" s="25"/>
      <c r="FY187" s="25"/>
      <c r="FZ187" s="25"/>
      <c r="GA187" s="25"/>
      <c r="GB187" s="25"/>
      <c r="GC187" s="25"/>
      <c r="GD187" s="25"/>
      <c r="GE187" s="25"/>
      <c r="GF187" s="25"/>
      <c r="GG187" s="25"/>
      <c r="GH187" s="25"/>
      <c r="GI187" s="25"/>
      <c r="GJ187" s="25"/>
      <c r="GK187" s="25"/>
      <c r="GL187" s="25"/>
      <c r="GM187" s="25"/>
      <c r="GN187" s="25"/>
      <c r="GO187" s="25"/>
      <c r="GP187" s="25"/>
      <c r="GQ187" s="25"/>
      <c r="GR187" s="25"/>
      <c r="GS187" s="25"/>
      <c r="GT187" s="25"/>
      <c r="GU187" s="25"/>
      <c r="GV187" s="25"/>
      <c r="GW187" s="25"/>
      <c r="GX187" s="25"/>
      <c r="GY187" s="25"/>
      <c r="GZ187" s="25"/>
      <c r="HA187" s="25"/>
      <c r="HB187" s="25"/>
      <c r="HC187" s="25"/>
      <c r="HD187" s="25"/>
      <c r="HE187" s="25"/>
      <c r="HF187" s="25"/>
      <c r="HG187" s="25"/>
      <c r="HH187" s="25"/>
      <c r="HI187" s="25"/>
      <c r="HJ187" s="25"/>
      <c r="HK187" s="25"/>
      <c r="HL187" s="25"/>
      <c r="HM187" s="25"/>
      <c r="HN187" s="25"/>
      <c r="HO187" s="25"/>
      <c r="HP187" s="25"/>
      <c r="HQ187" s="25"/>
      <c r="HR187" s="25"/>
      <c r="HS187" s="25"/>
      <c r="HT187" s="25"/>
      <c r="HU187" s="25"/>
      <c r="HV187" s="25"/>
      <c r="HW187" s="25"/>
      <c r="HX187" s="25"/>
      <c r="HY187" s="25"/>
      <c r="HZ187" s="25"/>
      <c r="IA187" s="25"/>
      <c r="IB187" s="25"/>
      <c r="IC187" s="25"/>
      <c r="ID187" s="25"/>
      <c r="IE187" s="25"/>
      <c r="IF187" s="25"/>
      <c r="IG187" s="25"/>
      <c r="IH187" s="25"/>
      <c r="II187" s="25"/>
      <c r="IJ187" s="25"/>
      <c r="IK187" s="25"/>
      <c r="IL187" s="25"/>
      <c r="IM187" s="25"/>
      <c r="IN187" s="25"/>
      <c r="IO187" s="25"/>
      <c r="IP187" s="25"/>
      <c r="IQ187" s="25"/>
      <c r="IR187" s="25"/>
      <c r="IS187" s="25"/>
      <c r="IT187" s="25"/>
      <c r="IU187" s="25"/>
    </row>
    <row r="188" spans="1:255" s="95" customFormat="1" ht="15" x14ac:dyDescent="0.25">
      <c r="A188" s="53">
        <v>1</v>
      </c>
      <c r="B188" s="348" t="s">
        <v>220</v>
      </c>
      <c r="C188" s="348"/>
      <c r="D188" s="348"/>
      <c r="E188" s="348"/>
      <c r="F188" s="45">
        <v>10</v>
      </c>
      <c r="G188" s="334">
        <f>'Equipment List_Unadjusted'!G188*Indexes!E5</f>
        <v>0.16030330062444245</v>
      </c>
      <c r="H188" s="334">
        <f>'Equipment List_Unadjusted'!H188*Indexes!E5</f>
        <v>0.2671721677074041</v>
      </c>
      <c r="I188" s="33">
        <v>1995</v>
      </c>
      <c r="J188" s="334">
        <f>'Equipment List_Unadjusted'!J188*Indexes!E5</f>
        <v>8.0151650312221233E-3</v>
      </c>
      <c r="K188" s="334">
        <f>'Equipment List_Unadjusted'!K188*Indexes!E5</f>
        <v>1.3358608385370205E-2</v>
      </c>
      <c r="L188" s="33">
        <v>1995</v>
      </c>
      <c r="M188" s="14" t="s">
        <v>221</v>
      </c>
      <c r="N188" s="275"/>
      <c r="O188" s="275"/>
      <c r="P188" s="275"/>
      <c r="Q188" s="27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c r="CA188" s="25"/>
      <c r="CB188" s="25"/>
      <c r="CC188" s="25"/>
      <c r="CD188" s="25"/>
      <c r="CE188" s="25"/>
      <c r="CF188" s="25"/>
      <c r="CG188" s="25"/>
      <c r="CH188" s="25"/>
      <c r="CI188" s="25"/>
      <c r="CJ188" s="25"/>
      <c r="CK188" s="25"/>
      <c r="CL188" s="25"/>
      <c r="CM188" s="25"/>
      <c r="CN188" s="25"/>
      <c r="CO188" s="25"/>
      <c r="CP188" s="25"/>
      <c r="CQ188" s="25"/>
      <c r="CR188" s="25"/>
      <c r="CS188" s="25"/>
      <c r="CT188" s="25"/>
      <c r="CU188" s="25"/>
      <c r="CV188" s="25"/>
      <c r="CW188" s="25"/>
      <c r="CX188" s="25"/>
      <c r="CY188" s="25"/>
      <c r="CZ188" s="25"/>
      <c r="DA188" s="25"/>
      <c r="DB188" s="25"/>
      <c r="DC188" s="25"/>
      <c r="DD188" s="25"/>
      <c r="DE188" s="25"/>
      <c r="DF188" s="25"/>
      <c r="DG188" s="25"/>
      <c r="DH188" s="25"/>
      <c r="DI188" s="25"/>
      <c r="DJ188" s="25"/>
      <c r="DK188" s="25"/>
      <c r="DL188" s="25"/>
      <c r="DM188" s="25"/>
      <c r="DN188" s="25"/>
      <c r="DO188" s="25"/>
      <c r="DP188" s="25"/>
      <c r="DQ188" s="25"/>
      <c r="DR188" s="25"/>
      <c r="DS188" s="25"/>
      <c r="DT188" s="25"/>
      <c r="DU188" s="25"/>
      <c r="DV188" s="25"/>
      <c r="DW188" s="25"/>
      <c r="DX188" s="25"/>
      <c r="DY188" s="25"/>
      <c r="DZ188" s="25"/>
      <c r="EA188" s="25"/>
      <c r="EB188" s="25"/>
      <c r="EC188" s="25"/>
      <c r="ED188" s="25"/>
      <c r="EE188" s="25"/>
      <c r="EF188" s="25"/>
      <c r="EG188" s="25"/>
      <c r="EH188" s="25"/>
      <c r="EI188" s="25"/>
      <c r="EJ188" s="25"/>
      <c r="EK188" s="25"/>
      <c r="EL188" s="25"/>
      <c r="EM188" s="25"/>
      <c r="EN188" s="25"/>
      <c r="EO188" s="25"/>
      <c r="EP188" s="25"/>
      <c r="EQ188" s="25"/>
      <c r="ER188" s="25"/>
      <c r="ES188" s="25"/>
      <c r="ET188" s="25"/>
      <c r="EU188" s="25"/>
      <c r="EV188" s="25"/>
      <c r="EW188" s="25"/>
      <c r="EX188" s="25"/>
      <c r="EY188" s="25"/>
      <c r="EZ188" s="25"/>
      <c r="FA188" s="25"/>
      <c r="FB188" s="25"/>
      <c r="FC188" s="25"/>
      <c r="FD188" s="25"/>
      <c r="FE188" s="25"/>
      <c r="FF188" s="25"/>
      <c r="FG188" s="25"/>
      <c r="FH188" s="25"/>
      <c r="FI188" s="25"/>
      <c r="FJ188" s="25"/>
      <c r="FK188" s="25"/>
      <c r="FL188" s="25"/>
      <c r="FM188" s="25"/>
      <c r="FN188" s="25"/>
      <c r="FO188" s="25"/>
      <c r="FP188" s="25"/>
      <c r="FQ188" s="25"/>
      <c r="FR188" s="25"/>
      <c r="FS188" s="25"/>
      <c r="FT188" s="25"/>
      <c r="FU188" s="25"/>
      <c r="FV188" s="25"/>
      <c r="FW188" s="25"/>
      <c r="FX188" s="25"/>
      <c r="FY188" s="25"/>
      <c r="FZ188" s="25"/>
      <c r="GA188" s="25"/>
      <c r="GB188" s="25"/>
      <c r="GC188" s="25"/>
      <c r="GD188" s="25"/>
      <c r="GE188" s="25"/>
      <c r="GF188" s="25"/>
      <c r="GG188" s="25"/>
      <c r="GH188" s="25"/>
      <c r="GI188" s="25"/>
      <c r="GJ188" s="25"/>
      <c r="GK188" s="25"/>
      <c r="GL188" s="25"/>
      <c r="GM188" s="25"/>
      <c r="GN188" s="25"/>
      <c r="GO188" s="25"/>
      <c r="GP188" s="25"/>
      <c r="GQ188" s="25"/>
      <c r="GR188" s="25"/>
      <c r="GS188" s="25"/>
      <c r="GT188" s="25"/>
      <c r="GU188" s="25"/>
      <c r="GV188" s="25"/>
      <c r="GW188" s="25"/>
      <c r="GX188" s="25"/>
      <c r="GY188" s="25"/>
      <c r="GZ188" s="25"/>
      <c r="HA188" s="25"/>
      <c r="HB188" s="25"/>
      <c r="HC188" s="25"/>
      <c r="HD188" s="25"/>
      <c r="HE188" s="25"/>
      <c r="HF188" s="25"/>
      <c r="HG188" s="25"/>
      <c r="HH188" s="25"/>
      <c r="HI188" s="25"/>
      <c r="HJ188" s="25"/>
      <c r="HK188" s="25"/>
      <c r="HL188" s="25"/>
      <c r="HM188" s="25"/>
      <c r="HN188" s="25"/>
      <c r="HO188" s="25"/>
      <c r="HP188" s="25"/>
      <c r="HQ188" s="25"/>
      <c r="HR188" s="25"/>
      <c r="HS188" s="25"/>
      <c r="HT188" s="25"/>
      <c r="HU188" s="25"/>
      <c r="HV188" s="25"/>
      <c r="HW188" s="25"/>
      <c r="HX188" s="25"/>
      <c r="HY188" s="25"/>
      <c r="HZ188" s="25"/>
      <c r="IA188" s="25"/>
      <c r="IB188" s="25"/>
      <c r="IC188" s="25"/>
      <c r="ID188" s="25"/>
      <c r="IE188" s="25"/>
      <c r="IF188" s="25"/>
      <c r="IG188" s="25"/>
      <c r="IH188" s="25"/>
      <c r="II188" s="25"/>
      <c r="IJ188" s="25"/>
      <c r="IK188" s="25"/>
      <c r="IL188" s="25"/>
      <c r="IM188" s="25"/>
      <c r="IN188" s="25"/>
      <c r="IO188" s="25"/>
      <c r="IP188" s="25"/>
      <c r="IQ188" s="25"/>
      <c r="IR188" s="25"/>
      <c r="IS188" s="25"/>
      <c r="IT188" s="25"/>
      <c r="IU188" s="25"/>
    </row>
    <row r="189" spans="1:255" s="95" customFormat="1" ht="15" x14ac:dyDescent="0.25">
      <c r="A189" s="47">
        <v>2</v>
      </c>
      <c r="B189" s="348" t="s">
        <v>222</v>
      </c>
      <c r="C189" s="348"/>
      <c r="D189" s="348"/>
      <c r="E189" s="348"/>
      <c r="F189" s="45">
        <v>10</v>
      </c>
      <c r="G189" s="334">
        <f>'Equipment List_Unadjusted'!G189*Indexes!E6</f>
        <v>0.17086267605633806</v>
      </c>
      <c r="H189" s="334">
        <f>'Equipment List_Unadjusted'!H189*Indexes!E6</f>
        <v>0.28477112676056343</v>
      </c>
      <c r="I189" s="33">
        <v>1995</v>
      </c>
      <c r="J189" s="334">
        <f>'Equipment List_Unadjusted'!J189*Indexes!E6</f>
        <v>3.4172535211267614E-3</v>
      </c>
      <c r="K189" s="334">
        <f>'Equipment List_Unadjusted'!K189*Indexes!E6</f>
        <v>5.6954225352112689E-3</v>
      </c>
      <c r="L189" s="33">
        <v>1995</v>
      </c>
      <c r="M189" s="14" t="s">
        <v>223</v>
      </c>
      <c r="N189" s="275"/>
      <c r="O189" s="275"/>
      <c r="P189" s="275"/>
      <c r="Q189" s="27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c r="CA189" s="25"/>
      <c r="CB189" s="25"/>
      <c r="CC189" s="25"/>
      <c r="CD189" s="25"/>
      <c r="CE189" s="25"/>
      <c r="CF189" s="25"/>
      <c r="CG189" s="25"/>
      <c r="CH189" s="25"/>
      <c r="CI189" s="25"/>
      <c r="CJ189" s="25"/>
      <c r="CK189" s="25"/>
      <c r="CL189" s="25"/>
      <c r="CM189" s="25"/>
      <c r="CN189" s="25"/>
      <c r="CO189" s="25"/>
      <c r="CP189" s="25"/>
      <c r="CQ189" s="25"/>
      <c r="CR189" s="25"/>
      <c r="CS189" s="25"/>
      <c r="CT189" s="25"/>
      <c r="CU189" s="25"/>
      <c r="CV189" s="25"/>
      <c r="CW189" s="25"/>
      <c r="CX189" s="25"/>
      <c r="CY189" s="25"/>
      <c r="CZ189" s="25"/>
      <c r="DA189" s="25"/>
      <c r="DB189" s="25"/>
      <c r="DC189" s="25"/>
      <c r="DD189" s="25"/>
      <c r="DE189" s="25"/>
      <c r="DF189" s="25"/>
      <c r="DG189" s="25"/>
      <c r="DH189" s="25"/>
      <c r="DI189" s="25"/>
      <c r="DJ189" s="25"/>
      <c r="DK189" s="25"/>
      <c r="DL189" s="25"/>
      <c r="DM189" s="25"/>
      <c r="DN189" s="25"/>
      <c r="DO189" s="25"/>
      <c r="DP189" s="25"/>
      <c r="DQ189" s="25"/>
      <c r="DR189" s="25"/>
      <c r="DS189" s="25"/>
      <c r="DT189" s="25"/>
      <c r="DU189" s="25"/>
      <c r="DV189" s="25"/>
      <c r="DW189" s="25"/>
      <c r="DX189" s="25"/>
      <c r="DY189" s="25"/>
      <c r="DZ189" s="25"/>
      <c r="EA189" s="25"/>
      <c r="EB189" s="25"/>
      <c r="EC189" s="25"/>
      <c r="ED189" s="25"/>
      <c r="EE189" s="25"/>
      <c r="EF189" s="25"/>
      <c r="EG189" s="25"/>
      <c r="EH189" s="25"/>
      <c r="EI189" s="25"/>
      <c r="EJ189" s="25"/>
      <c r="EK189" s="25"/>
      <c r="EL189" s="25"/>
      <c r="EM189" s="25"/>
      <c r="EN189" s="25"/>
      <c r="EO189" s="25"/>
      <c r="EP189" s="25"/>
      <c r="EQ189" s="25"/>
      <c r="ER189" s="25"/>
      <c r="ES189" s="25"/>
      <c r="ET189" s="25"/>
      <c r="EU189" s="25"/>
      <c r="EV189" s="25"/>
      <c r="EW189" s="25"/>
      <c r="EX189" s="25"/>
      <c r="EY189" s="25"/>
      <c r="EZ189" s="25"/>
      <c r="FA189" s="25"/>
      <c r="FB189" s="25"/>
      <c r="FC189" s="25"/>
      <c r="FD189" s="25"/>
      <c r="FE189" s="25"/>
      <c r="FF189" s="25"/>
      <c r="FG189" s="25"/>
      <c r="FH189" s="25"/>
      <c r="FI189" s="25"/>
      <c r="FJ189" s="25"/>
      <c r="FK189" s="25"/>
      <c r="FL189" s="25"/>
      <c r="FM189" s="25"/>
      <c r="FN189" s="25"/>
      <c r="FO189" s="25"/>
      <c r="FP189" s="25"/>
      <c r="FQ189" s="25"/>
      <c r="FR189" s="25"/>
      <c r="FS189" s="25"/>
      <c r="FT189" s="25"/>
      <c r="FU189" s="25"/>
      <c r="FV189" s="25"/>
      <c r="FW189" s="25"/>
      <c r="FX189" s="25"/>
      <c r="FY189" s="25"/>
      <c r="FZ189" s="25"/>
      <c r="GA189" s="25"/>
      <c r="GB189" s="25"/>
      <c r="GC189" s="25"/>
      <c r="GD189" s="25"/>
      <c r="GE189" s="25"/>
      <c r="GF189" s="25"/>
      <c r="GG189" s="25"/>
      <c r="GH189" s="25"/>
      <c r="GI189" s="25"/>
      <c r="GJ189" s="25"/>
      <c r="GK189" s="25"/>
      <c r="GL189" s="25"/>
      <c r="GM189" s="25"/>
      <c r="GN189" s="25"/>
      <c r="GO189" s="25"/>
      <c r="GP189" s="25"/>
      <c r="GQ189" s="25"/>
      <c r="GR189" s="25"/>
      <c r="GS189" s="25"/>
      <c r="GT189" s="25"/>
      <c r="GU189" s="25"/>
      <c r="GV189" s="25"/>
      <c r="GW189" s="25"/>
      <c r="GX189" s="25"/>
      <c r="GY189" s="25"/>
      <c r="GZ189" s="25"/>
      <c r="HA189" s="25"/>
      <c r="HB189" s="25"/>
      <c r="HC189" s="25"/>
      <c r="HD189" s="25"/>
      <c r="HE189" s="25"/>
      <c r="HF189" s="25"/>
      <c r="HG189" s="25"/>
      <c r="HH189" s="25"/>
      <c r="HI189" s="25"/>
      <c r="HJ189" s="25"/>
      <c r="HK189" s="25"/>
      <c r="HL189" s="25"/>
      <c r="HM189" s="25"/>
      <c r="HN189" s="25"/>
      <c r="HO189" s="25"/>
      <c r="HP189" s="25"/>
      <c r="HQ189" s="25"/>
      <c r="HR189" s="25"/>
      <c r="HS189" s="25"/>
      <c r="HT189" s="25"/>
      <c r="HU189" s="25"/>
      <c r="HV189" s="25"/>
      <c r="HW189" s="25"/>
      <c r="HX189" s="25"/>
      <c r="HY189" s="25"/>
      <c r="HZ189" s="25"/>
      <c r="IA189" s="25"/>
      <c r="IB189" s="25"/>
      <c r="IC189" s="25"/>
      <c r="ID189" s="25"/>
      <c r="IE189" s="25"/>
      <c r="IF189" s="25"/>
      <c r="IG189" s="25"/>
      <c r="IH189" s="25"/>
      <c r="II189" s="25"/>
      <c r="IJ189" s="25"/>
      <c r="IK189" s="25"/>
      <c r="IL189" s="25"/>
      <c r="IM189" s="25"/>
      <c r="IN189" s="25"/>
      <c r="IO189" s="25"/>
      <c r="IP189" s="25"/>
      <c r="IQ189" s="25"/>
      <c r="IR189" s="25"/>
      <c r="IS189" s="25"/>
      <c r="IT189" s="25"/>
      <c r="IU189" s="25"/>
    </row>
    <row r="190" spans="1:255" s="95" customFormat="1" ht="15" x14ac:dyDescent="0.25">
      <c r="A190" s="47">
        <v>2</v>
      </c>
      <c r="B190" s="348" t="s">
        <v>224</v>
      </c>
      <c r="C190" s="348"/>
      <c r="D190" s="348"/>
      <c r="E190" s="348"/>
      <c r="F190" s="45">
        <v>10</v>
      </c>
      <c r="G190" s="334">
        <f>'Equipment List_Unadjusted'!G190*Indexes!E6</f>
        <v>0.45563380281690152</v>
      </c>
      <c r="H190" s="334">
        <f>'Equipment List_Unadjusted'!H190*Indexes!E6</f>
        <v>0.85431338028169024</v>
      </c>
      <c r="I190" s="33">
        <v>1995</v>
      </c>
      <c r="J190" s="334">
        <f>'Equipment List_Unadjusted'!J190*Indexes!E6</f>
        <v>2.2781690140845075E-2</v>
      </c>
      <c r="K190" s="334">
        <f>'Equipment List_Unadjusted'!K190*Indexes!E6</f>
        <v>4.2715669014084516E-2</v>
      </c>
      <c r="L190" s="33">
        <v>1995</v>
      </c>
      <c r="M190" s="14" t="s">
        <v>501</v>
      </c>
      <c r="N190" s="275"/>
      <c r="O190" s="275"/>
      <c r="P190" s="275"/>
      <c r="Q190" s="27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c r="CA190" s="25"/>
      <c r="CB190" s="25"/>
      <c r="CC190" s="25"/>
      <c r="CD190" s="25"/>
      <c r="CE190" s="25"/>
      <c r="CF190" s="25"/>
      <c r="CG190" s="25"/>
      <c r="CH190" s="25"/>
      <c r="CI190" s="25"/>
      <c r="CJ190" s="25"/>
      <c r="CK190" s="25"/>
      <c r="CL190" s="25"/>
      <c r="CM190" s="25"/>
      <c r="CN190" s="25"/>
      <c r="CO190" s="25"/>
      <c r="CP190" s="25"/>
      <c r="CQ190" s="25"/>
      <c r="CR190" s="25"/>
      <c r="CS190" s="25"/>
      <c r="CT190" s="25"/>
      <c r="CU190" s="25"/>
      <c r="CV190" s="25"/>
      <c r="CW190" s="25"/>
      <c r="CX190" s="25"/>
      <c r="CY190" s="25"/>
      <c r="CZ190" s="25"/>
      <c r="DA190" s="25"/>
      <c r="DB190" s="25"/>
      <c r="DC190" s="25"/>
      <c r="DD190" s="25"/>
      <c r="DE190" s="25"/>
      <c r="DF190" s="25"/>
      <c r="DG190" s="25"/>
      <c r="DH190" s="25"/>
      <c r="DI190" s="25"/>
      <c r="DJ190" s="25"/>
      <c r="DK190" s="25"/>
      <c r="DL190" s="25"/>
      <c r="DM190" s="25"/>
      <c r="DN190" s="25"/>
      <c r="DO190" s="25"/>
      <c r="DP190" s="25"/>
      <c r="DQ190" s="25"/>
      <c r="DR190" s="25"/>
      <c r="DS190" s="25"/>
      <c r="DT190" s="25"/>
      <c r="DU190" s="25"/>
      <c r="DV190" s="25"/>
      <c r="DW190" s="25"/>
      <c r="DX190" s="25"/>
      <c r="DY190" s="25"/>
      <c r="DZ190" s="25"/>
      <c r="EA190" s="25"/>
      <c r="EB190" s="25"/>
      <c r="EC190" s="25"/>
      <c r="ED190" s="25"/>
      <c r="EE190" s="25"/>
      <c r="EF190" s="25"/>
      <c r="EG190" s="25"/>
      <c r="EH190" s="25"/>
      <c r="EI190" s="25"/>
      <c r="EJ190" s="25"/>
      <c r="EK190" s="25"/>
      <c r="EL190" s="25"/>
      <c r="EM190" s="25"/>
      <c r="EN190" s="25"/>
      <c r="EO190" s="25"/>
      <c r="EP190" s="25"/>
      <c r="EQ190" s="25"/>
      <c r="ER190" s="25"/>
      <c r="ES190" s="25"/>
      <c r="ET190" s="25"/>
      <c r="EU190" s="25"/>
      <c r="EV190" s="25"/>
      <c r="EW190" s="25"/>
      <c r="EX190" s="25"/>
      <c r="EY190" s="25"/>
      <c r="EZ190" s="25"/>
      <c r="FA190" s="25"/>
      <c r="FB190" s="25"/>
      <c r="FC190" s="25"/>
      <c r="FD190" s="25"/>
      <c r="FE190" s="25"/>
      <c r="FF190" s="25"/>
      <c r="FG190" s="25"/>
      <c r="FH190" s="25"/>
      <c r="FI190" s="25"/>
      <c r="FJ190" s="25"/>
      <c r="FK190" s="25"/>
      <c r="FL190" s="25"/>
      <c r="FM190" s="25"/>
      <c r="FN190" s="25"/>
      <c r="FO190" s="25"/>
      <c r="FP190" s="25"/>
      <c r="FQ190" s="25"/>
      <c r="FR190" s="25"/>
      <c r="FS190" s="25"/>
      <c r="FT190" s="25"/>
      <c r="FU190" s="25"/>
      <c r="FV190" s="25"/>
      <c r="FW190" s="25"/>
      <c r="FX190" s="25"/>
      <c r="FY190" s="25"/>
      <c r="FZ190" s="25"/>
      <c r="GA190" s="25"/>
      <c r="GB190" s="25"/>
      <c r="GC190" s="25"/>
      <c r="GD190" s="25"/>
      <c r="GE190" s="25"/>
      <c r="GF190" s="25"/>
      <c r="GG190" s="25"/>
      <c r="GH190" s="25"/>
      <c r="GI190" s="25"/>
      <c r="GJ190" s="25"/>
      <c r="GK190" s="25"/>
      <c r="GL190" s="25"/>
      <c r="GM190" s="25"/>
      <c r="GN190" s="25"/>
      <c r="GO190" s="25"/>
      <c r="GP190" s="25"/>
      <c r="GQ190" s="25"/>
      <c r="GR190" s="25"/>
      <c r="GS190" s="25"/>
      <c r="GT190" s="25"/>
      <c r="GU190" s="25"/>
      <c r="GV190" s="25"/>
      <c r="GW190" s="25"/>
      <c r="GX190" s="25"/>
      <c r="GY190" s="25"/>
      <c r="GZ190" s="25"/>
      <c r="HA190" s="25"/>
      <c r="HB190" s="25"/>
      <c r="HC190" s="25"/>
      <c r="HD190" s="25"/>
      <c r="HE190" s="25"/>
      <c r="HF190" s="25"/>
      <c r="HG190" s="25"/>
      <c r="HH190" s="25"/>
      <c r="HI190" s="25"/>
      <c r="HJ190" s="25"/>
      <c r="HK190" s="25"/>
      <c r="HL190" s="25"/>
      <c r="HM190" s="25"/>
      <c r="HN190" s="25"/>
      <c r="HO190" s="25"/>
      <c r="HP190" s="25"/>
      <c r="HQ190" s="25"/>
      <c r="HR190" s="25"/>
      <c r="HS190" s="25"/>
      <c r="HT190" s="25"/>
      <c r="HU190" s="25"/>
      <c r="HV190" s="25"/>
      <c r="HW190" s="25"/>
      <c r="HX190" s="25"/>
      <c r="HY190" s="25"/>
      <c r="HZ190" s="25"/>
      <c r="IA190" s="25"/>
      <c r="IB190" s="25"/>
      <c r="IC190" s="25"/>
      <c r="ID190" s="25"/>
      <c r="IE190" s="25"/>
      <c r="IF190" s="25"/>
      <c r="IG190" s="25"/>
      <c r="IH190" s="25"/>
      <c r="II190" s="25"/>
      <c r="IJ190" s="25"/>
      <c r="IK190" s="25"/>
      <c r="IL190" s="25"/>
      <c r="IM190" s="25"/>
      <c r="IN190" s="25"/>
      <c r="IO190" s="25"/>
      <c r="IP190" s="25"/>
      <c r="IQ190" s="25"/>
      <c r="IR190" s="25"/>
      <c r="IS190" s="25"/>
      <c r="IT190" s="25"/>
      <c r="IU190" s="25"/>
    </row>
    <row r="191" spans="1:255" s="95" customFormat="1" ht="28.5" x14ac:dyDescent="0.25">
      <c r="A191" s="47">
        <v>2</v>
      </c>
      <c r="B191" s="348" t="s">
        <v>225</v>
      </c>
      <c r="C191" s="348"/>
      <c r="D191" s="348"/>
      <c r="E191" s="348"/>
      <c r="F191" s="45">
        <v>10</v>
      </c>
      <c r="G191" s="334">
        <f>'Equipment List_Unadjusted'!G191*Indexes!O6</f>
        <v>0.35010822510822509</v>
      </c>
      <c r="H191" s="306">
        <f>'Equipment List_Unadjusted'!H191*Indexes!O6</f>
        <v>1.4004329004329004</v>
      </c>
      <c r="I191" s="33">
        <v>2002</v>
      </c>
      <c r="J191" s="334">
        <f>'Equipment List_Unadjusted'!J191*Indexes!O6</f>
        <v>7.0021645021645018E-3</v>
      </c>
      <c r="K191" s="334">
        <f>'Equipment List_Unadjusted'!K191*Indexes!O6</f>
        <v>2.8008658008658007E-2</v>
      </c>
      <c r="L191" s="33">
        <v>2002</v>
      </c>
      <c r="M191" s="14" t="s">
        <v>497</v>
      </c>
      <c r="N191" s="275"/>
      <c r="O191" s="275"/>
      <c r="P191" s="275"/>
      <c r="Q191" s="27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c r="CA191" s="25"/>
      <c r="CB191" s="25"/>
      <c r="CC191" s="25"/>
      <c r="CD191" s="25"/>
      <c r="CE191" s="25"/>
      <c r="CF191" s="25"/>
      <c r="CG191" s="25"/>
      <c r="CH191" s="25"/>
      <c r="CI191" s="25"/>
      <c r="CJ191" s="25"/>
      <c r="CK191" s="25"/>
      <c r="CL191" s="25"/>
      <c r="CM191" s="25"/>
      <c r="CN191" s="25"/>
      <c r="CO191" s="25"/>
      <c r="CP191" s="25"/>
      <c r="CQ191" s="25"/>
      <c r="CR191" s="25"/>
      <c r="CS191" s="25"/>
      <c r="CT191" s="25"/>
      <c r="CU191" s="25"/>
      <c r="CV191" s="25"/>
      <c r="CW191" s="25"/>
      <c r="CX191" s="25"/>
      <c r="CY191" s="25"/>
      <c r="CZ191" s="25"/>
      <c r="DA191" s="25"/>
      <c r="DB191" s="25"/>
      <c r="DC191" s="25"/>
      <c r="DD191" s="25"/>
      <c r="DE191" s="25"/>
      <c r="DF191" s="25"/>
      <c r="DG191" s="25"/>
      <c r="DH191" s="25"/>
      <c r="DI191" s="25"/>
      <c r="DJ191" s="25"/>
      <c r="DK191" s="25"/>
      <c r="DL191" s="25"/>
      <c r="DM191" s="25"/>
      <c r="DN191" s="25"/>
      <c r="DO191" s="25"/>
      <c r="DP191" s="25"/>
      <c r="DQ191" s="25"/>
      <c r="DR191" s="25"/>
      <c r="DS191" s="25"/>
      <c r="DT191" s="25"/>
      <c r="DU191" s="25"/>
      <c r="DV191" s="25"/>
      <c r="DW191" s="25"/>
      <c r="DX191" s="25"/>
      <c r="DY191" s="25"/>
      <c r="DZ191" s="25"/>
      <c r="EA191" s="25"/>
      <c r="EB191" s="25"/>
      <c r="EC191" s="25"/>
      <c r="ED191" s="25"/>
      <c r="EE191" s="25"/>
      <c r="EF191" s="25"/>
      <c r="EG191" s="25"/>
      <c r="EH191" s="25"/>
      <c r="EI191" s="25"/>
      <c r="EJ191" s="25"/>
      <c r="EK191" s="25"/>
      <c r="EL191" s="25"/>
      <c r="EM191" s="25"/>
      <c r="EN191" s="25"/>
      <c r="EO191" s="25"/>
      <c r="EP191" s="25"/>
      <c r="EQ191" s="25"/>
      <c r="ER191" s="25"/>
      <c r="ES191" s="25"/>
      <c r="ET191" s="25"/>
      <c r="EU191" s="25"/>
      <c r="EV191" s="25"/>
      <c r="EW191" s="25"/>
      <c r="EX191" s="25"/>
      <c r="EY191" s="25"/>
      <c r="EZ191" s="25"/>
      <c r="FA191" s="25"/>
      <c r="FB191" s="25"/>
      <c r="FC191" s="25"/>
      <c r="FD191" s="25"/>
      <c r="FE191" s="25"/>
      <c r="FF191" s="25"/>
      <c r="FG191" s="25"/>
      <c r="FH191" s="25"/>
      <c r="FI191" s="25"/>
      <c r="FJ191" s="25"/>
      <c r="FK191" s="25"/>
      <c r="FL191" s="25"/>
      <c r="FM191" s="25"/>
      <c r="FN191" s="25"/>
      <c r="FO191" s="25"/>
      <c r="FP191" s="25"/>
      <c r="FQ191" s="25"/>
      <c r="FR191" s="25"/>
      <c r="FS191" s="25"/>
      <c r="FT191" s="25"/>
      <c r="FU191" s="25"/>
      <c r="FV191" s="25"/>
      <c r="FW191" s="25"/>
      <c r="FX191" s="25"/>
      <c r="FY191" s="25"/>
      <c r="FZ191" s="25"/>
      <c r="GA191" s="25"/>
      <c r="GB191" s="25"/>
      <c r="GC191" s="25"/>
      <c r="GD191" s="25"/>
      <c r="GE191" s="25"/>
      <c r="GF191" s="25"/>
      <c r="GG191" s="25"/>
      <c r="GH191" s="25"/>
      <c r="GI191" s="25"/>
      <c r="GJ191" s="25"/>
      <c r="GK191" s="25"/>
      <c r="GL191" s="25"/>
      <c r="GM191" s="25"/>
      <c r="GN191" s="25"/>
      <c r="GO191" s="25"/>
      <c r="GP191" s="25"/>
      <c r="GQ191" s="25"/>
      <c r="GR191" s="25"/>
      <c r="GS191" s="25"/>
      <c r="GT191" s="25"/>
      <c r="GU191" s="25"/>
      <c r="GV191" s="25"/>
      <c r="GW191" s="25"/>
      <c r="GX191" s="25"/>
      <c r="GY191" s="25"/>
      <c r="GZ191" s="25"/>
      <c r="HA191" s="25"/>
      <c r="HB191" s="25"/>
      <c r="HC191" s="25"/>
      <c r="HD191" s="25"/>
      <c r="HE191" s="25"/>
      <c r="HF191" s="25"/>
      <c r="HG191" s="25"/>
      <c r="HH191" s="25"/>
      <c r="HI191" s="25"/>
      <c r="HJ191" s="25"/>
      <c r="HK191" s="25"/>
      <c r="HL191" s="25"/>
      <c r="HM191" s="25"/>
      <c r="HN191" s="25"/>
      <c r="HO191" s="25"/>
      <c r="HP191" s="25"/>
      <c r="HQ191" s="25"/>
      <c r="HR191" s="25"/>
      <c r="HS191" s="25"/>
      <c r="HT191" s="25"/>
      <c r="HU191" s="25"/>
      <c r="HV191" s="25"/>
      <c r="HW191" s="25"/>
      <c r="HX191" s="25"/>
      <c r="HY191" s="25"/>
      <c r="HZ191" s="25"/>
      <c r="IA191" s="25"/>
      <c r="IB191" s="25"/>
      <c r="IC191" s="25"/>
      <c r="ID191" s="25"/>
      <c r="IE191" s="25"/>
      <c r="IF191" s="25"/>
      <c r="IG191" s="25"/>
      <c r="IH191" s="25"/>
      <c r="II191" s="25"/>
      <c r="IJ191" s="25"/>
      <c r="IK191" s="25"/>
      <c r="IL191" s="25"/>
      <c r="IM191" s="25"/>
      <c r="IN191" s="25"/>
      <c r="IO191" s="25"/>
      <c r="IP191" s="25"/>
      <c r="IQ191" s="25"/>
      <c r="IR191" s="25"/>
      <c r="IS191" s="25"/>
      <c r="IT191" s="25"/>
      <c r="IU191" s="25"/>
    </row>
    <row r="192" spans="1:255" s="95" customFormat="1" ht="28.5" x14ac:dyDescent="0.25">
      <c r="A192" s="48">
        <v>2</v>
      </c>
      <c r="B192" s="347" t="s">
        <v>226</v>
      </c>
      <c r="C192" s="347"/>
      <c r="D192" s="347"/>
      <c r="E192" s="347"/>
      <c r="F192" s="45"/>
      <c r="G192" s="382">
        <f>'Equipment List_Unadjusted'!G192:H192*Indexes!K6</f>
        <v>4.9974253347064887E-2</v>
      </c>
      <c r="H192" s="382"/>
      <c r="I192" s="33">
        <v>2000</v>
      </c>
      <c r="J192" s="334"/>
      <c r="K192" s="334"/>
      <c r="L192" s="33"/>
      <c r="M192" s="55" t="s">
        <v>227</v>
      </c>
      <c r="N192" s="275"/>
      <c r="O192" s="275"/>
      <c r="P192" s="275"/>
      <c r="Q192" s="27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c r="CA192" s="25"/>
      <c r="CB192" s="25"/>
      <c r="CC192" s="25"/>
      <c r="CD192" s="25"/>
      <c r="CE192" s="25"/>
      <c r="CF192" s="25"/>
      <c r="CG192" s="25"/>
      <c r="CH192" s="25"/>
      <c r="CI192" s="25"/>
      <c r="CJ192" s="25"/>
      <c r="CK192" s="25"/>
      <c r="CL192" s="25"/>
      <c r="CM192" s="25"/>
      <c r="CN192" s="25"/>
      <c r="CO192" s="25"/>
      <c r="CP192" s="25"/>
      <c r="CQ192" s="25"/>
      <c r="CR192" s="25"/>
      <c r="CS192" s="25"/>
      <c r="CT192" s="25"/>
      <c r="CU192" s="25"/>
      <c r="CV192" s="25"/>
      <c r="CW192" s="25"/>
      <c r="CX192" s="25"/>
      <c r="CY192" s="25"/>
      <c r="CZ192" s="25"/>
      <c r="DA192" s="25"/>
      <c r="DB192" s="25"/>
      <c r="DC192" s="25"/>
      <c r="DD192" s="25"/>
      <c r="DE192" s="25"/>
      <c r="DF192" s="25"/>
      <c r="DG192" s="25"/>
      <c r="DH192" s="25"/>
      <c r="DI192" s="25"/>
      <c r="DJ192" s="25"/>
      <c r="DK192" s="25"/>
      <c r="DL192" s="25"/>
      <c r="DM192" s="25"/>
      <c r="DN192" s="25"/>
      <c r="DO192" s="25"/>
      <c r="DP192" s="25"/>
      <c r="DQ192" s="25"/>
      <c r="DR192" s="25"/>
      <c r="DS192" s="25"/>
      <c r="DT192" s="25"/>
      <c r="DU192" s="25"/>
      <c r="DV192" s="25"/>
      <c r="DW192" s="25"/>
      <c r="DX192" s="25"/>
      <c r="DY192" s="25"/>
      <c r="DZ192" s="25"/>
      <c r="EA192" s="25"/>
      <c r="EB192" s="25"/>
      <c r="EC192" s="25"/>
      <c r="ED192" s="25"/>
      <c r="EE192" s="25"/>
      <c r="EF192" s="25"/>
      <c r="EG192" s="25"/>
      <c r="EH192" s="25"/>
      <c r="EI192" s="25"/>
      <c r="EJ192" s="25"/>
      <c r="EK192" s="25"/>
      <c r="EL192" s="25"/>
      <c r="EM192" s="25"/>
      <c r="EN192" s="25"/>
      <c r="EO192" s="25"/>
      <c r="EP192" s="25"/>
      <c r="EQ192" s="25"/>
      <c r="ER192" s="25"/>
      <c r="ES192" s="25"/>
      <c r="ET192" s="25"/>
      <c r="EU192" s="25"/>
      <c r="EV192" s="25"/>
      <c r="EW192" s="25"/>
      <c r="EX192" s="25"/>
      <c r="EY192" s="25"/>
      <c r="EZ192" s="25"/>
      <c r="FA192" s="25"/>
      <c r="FB192" s="25"/>
      <c r="FC192" s="25"/>
      <c r="FD192" s="25"/>
      <c r="FE192" s="25"/>
      <c r="FF192" s="25"/>
      <c r="FG192" s="25"/>
      <c r="FH192" s="25"/>
      <c r="FI192" s="25"/>
      <c r="FJ192" s="25"/>
      <c r="FK192" s="25"/>
      <c r="FL192" s="25"/>
      <c r="FM192" s="25"/>
      <c r="FN192" s="25"/>
      <c r="FO192" s="25"/>
      <c r="FP192" s="25"/>
      <c r="FQ192" s="25"/>
      <c r="FR192" s="25"/>
      <c r="FS192" s="25"/>
      <c r="FT192" s="25"/>
      <c r="FU192" s="25"/>
      <c r="FV192" s="25"/>
      <c r="FW192" s="25"/>
      <c r="FX192" s="25"/>
      <c r="FY192" s="25"/>
      <c r="FZ192" s="25"/>
      <c r="GA192" s="25"/>
      <c r="GB192" s="25"/>
      <c r="GC192" s="25"/>
      <c r="GD192" s="25"/>
      <c r="GE192" s="25"/>
      <c r="GF192" s="25"/>
      <c r="GG192" s="25"/>
      <c r="GH192" s="25"/>
      <c r="GI192" s="25"/>
      <c r="GJ192" s="25"/>
      <c r="GK192" s="25"/>
      <c r="GL192" s="25"/>
      <c r="GM192" s="25"/>
      <c r="GN192" s="25"/>
      <c r="GO192" s="25"/>
      <c r="GP192" s="25"/>
      <c r="GQ192" s="25"/>
      <c r="GR192" s="25"/>
      <c r="GS192" s="25"/>
      <c r="GT192" s="25"/>
      <c r="GU192" s="25"/>
      <c r="GV192" s="25"/>
      <c r="GW192" s="25"/>
      <c r="GX192" s="25"/>
      <c r="GY192" s="25"/>
      <c r="GZ192" s="25"/>
      <c r="HA192" s="25"/>
      <c r="HB192" s="25"/>
      <c r="HC192" s="25"/>
      <c r="HD192" s="25"/>
      <c r="HE192" s="25"/>
      <c r="HF192" s="25"/>
      <c r="HG192" s="25"/>
      <c r="HH192" s="25"/>
      <c r="HI192" s="25"/>
      <c r="HJ192" s="25"/>
      <c r="HK192" s="25"/>
      <c r="HL192" s="25"/>
      <c r="HM192" s="25"/>
      <c r="HN192" s="25"/>
      <c r="HO192" s="25"/>
      <c r="HP192" s="25"/>
      <c r="HQ192" s="25"/>
      <c r="HR192" s="25"/>
      <c r="HS192" s="25"/>
      <c r="HT192" s="25"/>
      <c r="HU192" s="25"/>
      <c r="HV192" s="25"/>
      <c r="HW192" s="25"/>
      <c r="HX192" s="25"/>
      <c r="HY192" s="25"/>
      <c r="HZ192" s="25"/>
      <c r="IA192" s="25"/>
      <c r="IB192" s="25"/>
      <c r="IC192" s="25"/>
      <c r="ID192" s="25"/>
      <c r="IE192" s="25"/>
      <c r="IF192" s="25"/>
      <c r="IG192" s="25"/>
      <c r="IH192" s="25"/>
      <c r="II192" s="25"/>
      <c r="IJ192" s="25"/>
      <c r="IK192" s="25"/>
      <c r="IL192" s="25"/>
      <c r="IM192" s="25"/>
      <c r="IN192" s="25"/>
      <c r="IO192" s="25"/>
      <c r="IP192" s="25"/>
      <c r="IQ192" s="25"/>
      <c r="IR192" s="25"/>
      <c r="IS192" s="25"/>
      <c r="IT192" s="25"/>
      <c r="IU192" s="25"/>
    </row>
    <row r="193" spans="1:255" s="95" customFormat="1" ht="28.5" x14ac:dyDescent="0.25">
      <c r="A193" s="47">
        <v>2</v>
      </c>
      <c r="B193" s="348" t="s">
        <v>228</v>
      </c>
      <c r="C193" s="348"/>
      <c r="D193" s="348"/>
      <c r="E193" s="348"/>
      <c r="F193" s="45">
        <v>10</v>
      </c>
      <c r="G193" s="334">
        <f>'Equipment List_Unadjusted'!G193*Indexes!U6</f>
        <v>2.379770114942529</v>
      </c>
      <c r="H193" s="334">
        <f>'Equipment List_Unadjusted'!H193*Indexes!U6</f>
        <v>4.6108045977011498</v>
      </c>
      <c r="I193" s="33">
        <v>2005</v>
      </c>
      <c r="J193" s="334">
        <f>'Equipment List_Unadjusted'!J193*Indexes!E6</f>
        <v>0.11960387323943664</v>
      </c>
      <c r="K193" s="334">
        <f>'Equipment List_Unadjusted'!K193*Indexes!E6</f>
        <v>0.15092869718309862</v>
      </c>
      <c r="L193" s="33">
        <v>1995</v>
      </c>
      <c r="M193" s="14" t="s">
        <v>500</v>
      </c>
      <c r="N193" s="275"/>
      <c r="O193" s="275"/>
      <c r="P193" s="275"/>
      <c r="Q193" s="27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25"/>
      <c r="DG193" s="25"/>
      <c r="DH193" s="25"/>
      <c r="DI193" s="25"/>
      <c r="DJ193" s="25"/>
      <c r="DK193" s="25"/>
      <c r="DL193" s="25"/>
      <c r="DM193" s="25"/>
      <c r="DN193" s="25"/>
      <c r="DO193" s="25"/>
      <c r="DP193" s="25"/>
      <c r="DQ193" s="25"/>
      <c r="DR193" s="25"/>
      <c r="DS193" s="25"/>
      <c r="DT193" s="25"/>
      <c r="DU193" s="25"/>
      <c r="DV193" s="25"/>
      <c r="DW193" s="25"/>
      <c r="DX193" s="25"/>
      <c r="DY193" s="25"/>
      <c r="DZ193" s="25"/>
      <c r="EA193" s="25"/>
      <c r="EB193" s="25"/>
      <c r="EC193" s="25"/>
      <c r="ED193" s="25"/>
      <c r="EE193" s="25"/>
      <c r="EF193" s="25"/>
      <c r="EG193" s="25"/>
      <c r="EH193" s="25"/>
      <c r="EI193" s="25"/>
      <c r="EJ193" s="25"/>
      <c r="EK193" s="25"/>
      <c r="EL193" s="25"/>
      <c r="EM193" s="25"/>
      <c r="EN193" s="25"/>
      <c r="EO193" s="25"/>
      <c r="EP193" s="25"/>
      <c r="EQ193" s="25"/>
      <c r="ER193" s="25"/>
      <c r="ES193" s="25"/>
      <c r="ET193" s="25"/>
      <c r="EU193" s="25"/>
      <c r="EV193" s="25"/>
      <c r="EW193" s="25"/>
      <c r="EX193" s="25"/>
      <c r="EY193" s="25"/>
      <c r="EZ193" s="25"/>
      <c r="FA193" s="25"/>
      <c r="FB193" s="25"/>
      <c r="FC193" s="25"/>
      <c r="FD193" s="25"/>
      <c r="FE193" s="25"/>
      <c r="FF193" s="25"/>
      <c r="FG193" s="25"/>
      <c r="FH193" s="25"/>
      <c r="FI193" s="25"/>
      <c r="FJ193" s="25"/>
      <c r="FK193" s="25"/>
      <c r="FL193" s="25"/>
      <c r="FM193" s="25"/>
      <c r="FN193" s="25"/>
      <c r="FO193" s="25"/>
      <c r="FP193" s="25"/>
      <c r="FQ193" s="25"/>
      <c r="FR193" s="25"/>
      <c r="FS193" s="25"/>
      <c r="FT193" s="25"/>
      <c r="FU193" s="25"/>
      <c r="FV193" s="25"/>
      <c r="FW193" s="25"/>
      <c r="FX193" s="25"/>
      <c r="FY193" s="25"/>
      <c r="FZ193" s="25"/>
      <c r="GA193" s="25"/>
      <c r="GB193" s="25"/>
      <c r="GC193" s="25"/>
      <c r="GD193" s="25"/>
      <c r="GE193" s="25"/>
      <c r="GF193" s="25"/>
      <c r="GG193" s="25"/>
      <c r="GH193" s="25"/>
      <c r="GI193" s="25"/>
      <c r="GJ193" s="25"/>
      <c r="GK193" s="25"/>
      <c r="GL193" s="25"/>
      <c r="GM193" s="25"/>
      <c r="GN193" s="25"/>
      <c r="GO193" s="25"/>
      <c r="GP193" s="25"/>
      <c r="GQ193" s="25"/>
      <c r="GR193" s="25"/>
      <c r="GS193" s="25"/>
      <c r="GT193" s="25"/>
      <c r="GU193" s="25"/>
      <c r="GV193" s="25"/>
      <c r="GW193" s="25"/>
      <c r="GX193" s="25"/>
      <c r="GY193" s="25"/>
      <c r="GZ193" s="25"/>
      <c r="HA193" s="25"/>
      <c r="HB193" s="25"/>
      <c r="HC193" s="25"/>
      <c r="HD193" s="25"/>
      <c r="HE193" s="25"/>
      <c r="HF193" s="25"/>
      <c r="HG193" s="25"/>
      <c r="HH193" s="25"/>
      <c r="HI193" s="25"/>
      <c r="HJ193" s="25"/>
      <c r="HK193" s="25"/>
      <c r="HL193" s="25"/>
      <c r="HM193" s="25"/>
      <c r="HN193" s="25"/>
      <c r="HO193" s="25"/>
      <c r="HP193" s="25"/>
      <c r="HQ193" s="25"/>
      <c r="HR193" s="25"/>
      <c r="HS193" s="25"/>
      <c r="HT193" s="25"/>
      <c r="HU193" s="25"/>
      <c r="HV193" s="25"/>
      <c r="HW193" s="25"/>
      <c r="HX193" s="25"/>
      <c r="HY193" s="25"/>
      <c r="HZ193" s="25"/>
      <c r="IA193" s="25"/>
      <c r="IB193" s="25"/>
      <c r="IC193" s="25"/>
      <c r="ID193" s="25"/>
      <c r="IE193" s="25"/>
      <c r="IF193" s="25"/>
      <c r="IG193" s="25"/>
      <c r="IH193" s="25"/>
      <c r="II193" s="25"/>
      <c r="IJ193" s="25"/>
      <c r="IK193" s="25"/>
      <c r="IL193" s="25"/>
      <c r="IM193" s="25"/>
      <c r="IN193" s="25"/>
      <c r="IO193" s="25"/>
      <c r="IP193" s="25"/>
      <c r="IQ193" s="25"/>
      <c r="IR193" s="25"/>
      <c r="IS193" s="25"/>
      <c r="IT193" s="25"/>
      <c r="IU193" s="25"/>
    </row>
    <row r="194" spans="1:255" s="95" customFormat="1" ht="15" x14ac:dyDescent="0.25">
      <c r="A194" s="47">
        <v>2</v>
      </c>
      <c r="B194" s="348" t="s">
        <v>229</v>
      </c>
      <c r="C194" s="348"/>
      <c r="D194" s="348"/>
      <c r="E194" s="348"/>
      <c r="F194" s="45">
        <v>10</v>
      </c>
      <c r="G194" s="334">
        <f>'Equipment List_Unadjusted'!G194*Indexes!E6</f>
        <v>0.17086267605633806</v>
      </c>
      <c r="H194" s="334">
        <f>'Equipment List_Unadjusted'!H194*Indexes!E6</f>
        <v>0.34172535211267613</v>
      </c>
      <c r="I194" s="33">
        <v>1995</v>
      </c>
      <c r="J194" s="334">
        <f>'Equipment List_Unadjusted'!J194*Indexes!E6</f>
        <v>3.4172535211267614E-3</v>
      </c>
      <c r="K194" s="334">
        <f>'Equipment List_Unadjusted'!K194*Indexes!E6</f>
        <v>5.6954225352112689E-3</v>
      </c>
      <c r="L194" s="33">
        <v>1995</v>
      </c>
      <c r="M194" s="14" t="s">
        <v>498</v>
      </c>
      <c r="N194" s="275"/>
      <c r="O194" s="275"/>
      <c r="P194" s="275"/>
      <c r="Q194" s="27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25"/>
      <c r="DG194" s="25"/>
      <c r="DH194" s="25"/>
      <c r="DI194" s="25"/>
      <c r="DJ194" s="25"/>
      <c r="DK194" s="25"/>
      <c r="DL194" s="25"/>
      <c r="DM194" s="25"/>
      <c r="DN194" s="25"/>
      <c r="DO194" s="25"/>
      <c r="DP194" s="25"/>
      <c r="DQ194" s="25"/>
      <c r="DR194" s="25"/>
      <c r="DS194" s="25"/>
      <c r="DT194" s="25"/>
      <c r="DU194" s="25"/>
      <c r="DV194" s="25"/>
      <c r="DW194" s="25"/>
      <c r="DX194" s="25"/>
      <c r="DY194" s="25"/>
      <c r="DZ194" s="25"/>
      <c r="EA194" s="25"/>
      <c r="EB194" s="25"/>
      <c r="EC194" s="25"/>
      <c r="ED194" s="25"/>
      <c r="EE194" s="25"/>
      <c r="EF194" s="25"/>
      <c r="EG194" s="25"/>
      <c r="EH194" s="25"/>
      <c r="EI194" s="25"/>
      <c r="EJ194" s="25"/>
      <c r="EK194" s="25"/>
      <c r="EL194" s="25"/>
      <c r="EM194" s="25"/>
      <c r="EN194" s="25"/>
      <c r="EO194" s="25"/>
      <c r="EP194" s="25"/>
      <c r="EQ194" s="25"/>
      <c r="ER194" s="25"/>
      <c r="ES194" s="25"/>
      <c r="ET194" s="25"/>
      <c r="EU194" s="25"/>
      <c r="EV194" s="25"/>
      <c r="EW194" s="25"/>
      <c r="EX194" s="25"/>
      <c r="EY194" s="25"/>
      <c r="EZ194" s="25"/>
      <c r="FA194" s="25"/>
      <c r="FB194" s="25"/>
      <c r="FC194" s="25"/>
      <c r="FD194" s="25"/>
      <c r="FE194" s="25"/>
      <c r="FF194" s="25"/>
      <c r="FG194" s="25"/>
      <c r="FH194" s="25"/>
      <c r="FI194" s="25"/>
      <c r="FJ194" s="25"/>
      <c r="FK194" s="25"/>
      <c r="FL194" s="25"/>
      <c r="FM194" s="25"/>
      <c r="FN194" s="25"/>
      <c r="FO194" s="25"/>
      <c r="FP194" s="25"/>
      <c r="FQ194" s="25"/>
      <c r="FR194" s="25"/>
      <c r="FS194" s="25"/>
      <c r="FT194" s="25"/>
      <c r="FU194" s="25"/>
      <c r="FV194" s="25"/>
      <c r="FW194" s="25"/>
      <c r="FX194" s="25"/>
      <c r="FY194" s="25"/>
      <c r="FZ194" s="25"/>
      <c r="GA194" s="25"/>
      <c r="GB194" s="25"/>
      <c r="GC194" s="25"/>
      <c r="GD194" s="25"/>
      <c r="GE194" s="25"/>
      <c r="GF194" s="25"/>
      <c r="GG194" s="25"/>
      <c r="GH194" s="25"/>
      <c r="GI194" s="25"/>
      <c r="GJ194" s="25"/>
      <c r="GK194" s="25"/>
      <c r="GL194" s="25"/>
      <c r="GM194" s="25"/>
      <c r="GN194" s="25"/>
      <c r="GO194" s="25"/>
      <c r="GP194" s="25"/>
      <c r="GQ194" s="25"/>
      <c r="GR194" s="25"/>
      <c r="GS194" s="25"/>
      <c r="GT194" s="25"/>
      <c r="GU194" s="25"/>
      <c r="GV194" s="25"/>
      <c r="GW194" s="25"/>
      <c r="GX194" s="25"/>
      <c r="GY194" s="25"/>
      <c r="GZ194" s="25"/>
      <c r="HA194" s="25"/>
      <c r="HB194" s="25"/>
      <c r="HC194" s="25"/>
      <c r="HD194" s="25"/>
      <c r="HE194" s="25"/>
      <c r="HF194" s="25"/>
      <c r="HG194" s="25"/>
      <c r="HH194" s="25"/>
      <c r="HI194" s="25"/>
      <c r="HJ194" s="25"/>
      <c r="HK194" s="25"/>
      <c r="HL194" s="25"/>
      <c r="HM194" s="25"/>
      <c r="HN194" s="25"/>
      <c r="HO194" s="25"/>
      <c r="HP194" s="25"/>
      <c r="HQ194" s="25"/>
      <c r="HR194" s="25"/>
      <c r="HS194" s="25"/>
      <c r="HT194" s="25"/>
      <c r="HU194" s="25"/>
      <c r="HV194" s="25"/>
      <c r="HW194" s="25"/>
      <c r="HX194" s="25"/>
      <c r="HY194" s="25"/>
      <c r="HZ194" s="25"/>
      <c r="IA194" s="25"/>
      <c r="IB194" s="25"/>
      <c r="IC194" s="25"/>
      <c r="ID194" s="25"/>
      <c r="IE194" s="25"/>
      <c r="IF194" s="25"/>
      <c r="IG194" s="25"/>
      <c r="IH194" s="25"/>
      <c r="II194" s="25"/>
      <c r="IJ194" s="25"/>
      <c r="IK194" s="25"/>
      <c r="IL194" s="25"/>
      <c r="IM194" s="25"/>
      <c r="IN194" s="25"/>
      <c r="IO194" s="25"/>
      <c r="IP194" s="25"/>
      <c r="IQ194" s="25"/>
      <c r="IR194" s="25"/>
      <c r="IS194" s="25"/>
      <c r="IT194" s="25"/>
      <c r="IU194" s="25"/>
    </row>
    <row r="195" spans="1:255" s="95" customFormat="1" ht="28.5" x14ac:dyDescent="0.25">
      <c r="A195" s="47">
        <v>2</v>
      </c>
      <c r="B195" s="347" t="s">
        <v>458</v>
      </c>
      <c r="C195" s="347"/>
      <c r="D195" s="347"/>
      <c r="E195" s="347"/>
      <c r="F195" s="45">
        <v>10</v>
      </c>
      <c r="G195" s="334">
        <f>'Equipment List_Unadjusted'!G195*Indexes!U6</f>
        <v>0.37183908045977015</v>
      </c>
      <c r="H195" s="334">
        <f>'Equipment List_Unadjusted'!H195*Indexes!U6</f>
        <v>1.5617241379310347</v>
      </c>
      <c r="I195" s="33">
        <v>2005</v>
      </c>
      <c r="J195" s="382">
        <f>'Equipment List_Unadjusted'!J195:K195*Indexes!U6</f>
        <v>7.4367816091954031E-2</v>
      </c>
      <c r="K195" s="382"/>
      <c r="L195" s="33">
        <v>2005</v>
      </c>
      <c r="M195" s="55" t="s">
        <v>499</v>
      </c>
      <c r="N195" s="275"/>
      <c r="O195" s="275"/>
      <c r="P195" s="275"/>
      <c r="Q195" s="27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25"/>
      <c r="DG195" s="25"/>
      <c r="DH195" s="25"/>
      <c r="DI195" s="25"/>
      <c r="DJ195" s="25"/>
      <c r="DK195" s="25"/>
      <c r="DL195" s="25"/>
      <c r="DM195" s="25"/>
      <c r="DN195" s="25"/>
      <c r="DO195" s="25"/>
      <c r="DP195" s="25"/>
      <c r="DQ195" s="25"/>
      <c r="DR195" s="25"/>
      <c r="DS195" s="25"/>
      <c r="DT195" s="25"/>
      <c r="DU195" s="25"/>
      <c r="DV195" s="25"/>
      <c r="DW195" s="25"/>
      <c r="DX195" s="25"/>
      <c r="DY195" s="25"/>
      <c r="DZ195" s="25"/>
      <c r="EA195" s="25"/>
      <c r="EB195" s="25"/>
      <c r="EC195" s="25"/>
      <c r="ED195" s="25"/>
      <c r="EE195" s="25"/>
      <c r="EF195" s="25"/>
      <c r="EG195" s="25"/>
      <c r="EH195" s="25"/>
      <c r="EI195" s="25"/>
      <c r="EJ195" s="25"/>
      <c r="EK195" s="25"/>
      <c r="EL195" s="25"/>
      <c r="EM195" s="25"/>
      <c r="EN195" s="25"/>
      <c r="EO195" s="25"/>
      <c r="EP195" s="25"/>
      <c r="EQ195" s="25"/>
      <c r="ER195" s="25"/>
      <c r="ES195" s="25"/>
      <c r="ET195" s="25"/>
      <c r="EU195" s="25"/>
      <c r="EV195" s="25"/>
      <c r="EW195" s="25"/>
      <c r="EX195" s="25"/>
      <c r="EY195" s="25"/>
      <c r="EZ195" s="25"/>
      <c r="FA195" s="25"/>
      <c r="FB195" s="25"/>
      <c r="FC195" s="25"/>
      <c r="FD195" s="25"/>
      <c r="FE195" s="25"/>
      <c r="FF195" s="25"/>
      <c r="FG195" s="25"/>
      <c r="FH195" s="25"/>
      <c r="FI195" s="25"/>
      <c r="FJ195" s="25"/>
      <c r="FK195" s="25"/>
      <c r="FL195" s="25"/>
      <c r="FM195" s="25"/>
      <c r="FN195" s="25"/>
      <c r="FO195" s="25"/>
      <c r="FP195" s="25"/>
      <c r="FQ195" s="25"/>
      <c r="FR195" s="25"/>
      <c r="FS195" s="25"/>
      <c r="FT195" s="25"/>
      <c r="FU195" s="25"/>
      <c r="FV195" s="25"/>
      <c r="FW195" s="25"/>
      <c r="FX195" s="25"/>
      <c r="FY195" s="25"/>
      <c r="FZ195" s="25"/>
      <c r="GA195" s="25"/>
      <c r="GB195" s="25"/>
      <c r="GC195" s="25"/>
      <c r="GD195" s="25"/>
      <c r="GE195" s="25"/>
      <c r="GF195" s="25"/>
      <c r="GG195" s="25"/>
      <c r="GH195" s="25"/>
      <c r="GI195" s="25"/>
      <c r="GJ195" s="25"/>
      <c r="GK195" s="25"/>
      <c r="GL195" s="25"/>
      <c r="GM195" s="25"/>
      <c r="GN195" s="25"/>
      <c r="GO195" s="25"/>
      <c r="GP195" s="25"/>
      <c r="GQ195" s="25"/>
      <c r="GR195" s="25"/>
      <c r="GS195" s="25"/>
      <c r="GT195" s="25"/>
      <c r="GU195" s="25"/>
      <c r="GV195" s="25"/>
      <c r="GW195" s="25"/>
      <c r="GX195" s="25"/>
      <c r="GY195" s="25"/>
      <c r="GZ195" s="25"/>
      <c r="HA195" s="25"/>
      <c r="HB195" s="25"/>
      <c r="HC195" s="25"/>
      <c r="HD195" s="25"/>
      <c r="HE195" s="25"/>
      <c r="HF195" s="25"/>
      <c r="HG195" s="25"/>
      <c r="HH195" s="25"/>
      <c r="HI195" s="25"/>
      <c r="HJ195" s="25"/>
      <c r="HK195" s="25"/>
      <c r="HL195" s="25"/>
      <c r="HM195" s="25"/>
      <c r="HN195" s="25"/>
      <c r="HO195" s="25"/>
      <c r="HP195" s="25"/>
      <c r="HQ195" s="25"/>
      <c r="HR195" s="25"/>
      <c r="HS195" s="25"/>
      <c r="HT195" s="25"/>
      <c r="HU195" s="25"/>
      <c r="HV195" s="25"/>
      <c r="HW195" s="25"/>
      <c r="HX195" s="25"/>
      <c r="HY195" s="25"/>
      <c r="HZ195" s="25"/>
      <c r="IA195" s="25"/>
      <c r="IB195" s="25"/>
      <c r="IC195" s="25"/>
      <c r="ID195" s="25"/>
      <c r="IE195" s="25"/>
      <c r="IF195" s="25"/>
      <c r="IG195" s="25"/>
      <c r="IH195" s="25"/>
      <c r="II195" s="25"/>
      <c r="IJ195" s="25"/>
      <c r="IK195" s="25"/>
      <c r="IL195" s="25"/>
      <c r="IM195" s="25"/>
      <c r="IN195" s="25"/>
      <c r="IO195" s="25"/>
      <c r="IP195" s="25"/>
      <c r="IQ195" s="25"/>
      <c r="IR195" s="25"/>
      <c r="IS195" s="25"/>
      <c r="IT195" s="25"/>
      <c r="IU195" s="25"/>
    </row>
    <row r="196" spans="1:255" s="95" customFormat="1" ht="15" x14ac:dyDescent="0.25">
      <c r="A196" s="47">
        <v>2</v>
      </c>
      <c r="B196" s="348" t="s">
        <v>230</v>
      </c>
      <c r="C196" s="348"/>
      <c r="D196" s="348"/>
      <c r="E196" s="348"/>
      <c r="F196" s="45">
        <v>10</v>
      </c>
      <c r="G196" s="334">
        <f>'Equipment List_Unadjusted'!G196*Indexes!E6</f>
        <v>5.695422535211269E-2</v>
      </c>
      <c r="H196" s="334">
        <f>'Equipment List_Unadjusted'!H196*Indexes!E6</f>
        <v>8.5431338028169032E-2</v>
      </c>
      <c r="I196" s="33">
        <v>1995</v>
      </c>
      <c r="J196" s="334">
        <f>'Equipment List_Unadjusted'!J196*Indexes!E6</f>
        <v>1.1390845070422537E-3</v>
      </c>
      <c r="K196" s="334">
        <f>'Equipment List_Unadjusted'!K196*Indexes!E6</f>
        <v>1.7086267605633807E-3</v>
      </c>
      <c r="L196" s="33">
        <v>1995</v>
      </c>
      <c r="M196" s="14" t="s">
        <v>231</v>
      </c>
      <c r="N196" s="275"/>
      <c r="O196" s="275"/>
      <c r="P196" s="275"/>
      <c r="Q196" s="27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c r="CA196" s="25"/>
      <c r="CB196" s="25"/>
      <c r="CC196" s="25"/>
      <c r="CD196" s="25"/>
      <c r="CE196" s="25"/>
      <c r="CF196" s="25"/>
      <c r="CG196" s="25"/>
      <c r="CH196" s="25"/>
      <c r="CI196" s="25"/>
      <c r="CJ196" s="25"/>
      <c r="CK196" s="25"/>
      <c r="CL196" s="25"/>
      <c r="CM196" s="25"/>
      <c r="CN196" s="25"/>
      <c r="CO196" s="25"/>
      <c r="CP196" s="25"/>
      <c r="CQ196" s="25"/>
      <c r="CR196" s="25"/>
      <c r="CS196" s="25"/>
      <c r="CT196" s="25"/>
      <c r="CU196" s="25"/>
      <c r="CV196" s="25"/>
      <c r="CW196" s="25"/>
      <c r="CX196" s="25"/>
      <c r="CY196" s="25"/>
      <c r="CZ196" s="25"/>
      <c r="DA196" s="25"/>
      <c r="DB196" s="25"/>
      <c r="DC196" s="25"/>
      <c r="DD196" s="25"/>
      <c r="DE196" s="25"/>
      <c r="DF196" s="25"/>
      <c r="DG196" s="25"/>
      <c r="DH196" s="25"/>
      <c r="DI196" s="25"/>
      <c r="DJ196" s="25"/>
      <c r="DK196" s="25"/>
      <c r="DL196" s="25"/>
      <c r="DM196" s="25"/>
      <c r="DN196" s="25"/>
      <c r="DO196" s="25"/>
      <c r="DP196" s="25"/>
      <c r="DQ196" s="25"/>
      <c r="DR196" s="25"/>
      <c r="DS196" s="25"/>
      <c r="DT196" s="25"/>
      <c r="DU196" s="25"/>
      <c r="DV196" s="25"/>
      <c r="DW196" s="25"/>
      <c r="DX196" s="25"/>
      <c r="DY196" s="25"/>
      <c r="DZ196" s="25"/>
      <c r="EA196" s="25"/>
      <c r="EB196" s="25"/>
      <c r="EC196" s="25"/>
      <c r="ED196" s="25"/>
      <c r="EE196" s="25"/>
      <c r="EF196" s="25"/>
      <c r="EG196" s="25"/>
      <c r="EH196" s="25"/>
      <c r="EI196" s="25"/>
      <c r="EJ196" s="25"/>
      <c r="EK196" s="25"/>
      <c r="EL196" s="25"/>
      <c r="EM196" s="25"/>
      <c r="EN196" s="25"/>
      <c r="EO196" s="25"/>
      <c r="EP196" s="25"/>
      <c r="EQ196" s="25"/>
      <c r="ER196" s="25"/>
      <c r="ES196" s="25"/>
      <c r="ET196" s="25"/>
      <c r="EU196" s="25"/>
      <c r="EV196" s="25"/>
      <c r="EW196" s="25"/>
      <c r="EX196" s="25"/>
      <c r="EY196" s="25"/>
      <c r="EZ196" s="25"/>
      <c r="FA196" s="25"/>
      <c r="FB196" s="25"/>
      <c r="FC196" s="25"/>
      <c r="FD196" s="25"/>
      <c r="FE196" s="25"/>
      <c r="FF196" s="25"/>
      <c r="FG196" s="25"/>
      <c r="FH196" s="25"/>
      <c r="FI196" s="25"/>
      <c r="FJ196" s="25"/>
      <c r="FK196" s="25"/>
      <c r="FL196" s="25"/>
      <c r="FM196" s="25"/>
      <c r="FN196" s="25"/>
      <c r="FO196" s="25"/>
      <c r="FP196" s="25"/>
      <c r="FQ196" s="25"/>
      <c r="FR196" s="25"/>
      <c r="FS196" s="25"/>
      <c r="FT196" s="25"/>
      <c r="FU196" s="25"/>
      <c r="FV196" s="25"/>
      <c r="FW196" s="25"/>
      <c r="FX196" s="25"/>
      <c r="FY196" s="25"/>
      <c r="FZ196" s="25"/>
      <c r="GA196" s="25"/>
      <c r="GB196" s="25"/>
      <c r="GC196" s="25"/>
      <c r="GD196" s="25"/>
      <c r="GE196" s="25"/>
      <c r="GF196" s="25"/>
      <c r="GG196" s="25"/>
      <c r="GH196" s="25"/>
      <c r="GI196" s="25"/>
      <c r="GJ196" s="25"/>
      <c r="GK196" s="25"/>
      <c r="GL196" s="25"/>
      <c r="GM196" s="25"/>
      <c r="GN196" s="25"/>
      <c r="GO196" s="25"/>
      <c r="GP196" s="25"/>
      <c r="GQ196" s="25"/>
      <c r="GR196" s="25"/>
      <c r="GS196" s="25"/>
      <c r="GT196" s="25"/>
      <c r="GU196" s="25"/>
      <c r="GV196" s="25"/>
      <c r="GW196" s="25"/>
      <c r="GX196" s="25"/>
      <c r="GY196" s="25"/>
      <c r="GZ196" s="25"/>
      <c r="HA196" s="25"/>
      <c r="HB196" s="25"/>
      <c r="HC196" s="25"/>
      <c r="HD196" s="25"/>
      <c r="HE196" s="25"/>
      <c r="HF196" s="25"/>
      <c r="HG196" s="25"/>
      <c r="HH196" s="25"/>
      <c r="HI196" s="25"/>
      <c r="HJ196" s="25"/>
      <c r="HK196" s="25"/>
      <c r="HL196" s="25"/>
      <c r="HM196" s="25"/>
      <c r="HN196" s="25"/>
      <c r="HO196" s="25"/>
      <c r="HP196" s="25"/>
      <c r="HQ196" s="25"/>
      <c r="HR196" s="25"/>
      <c r="HS196" s="25"/>
      <c r="HT196" s="25"/>
      <c r="HU196" s="25"/>
      <c r="HV196" s="25"/>
      <c r="HW196" s="25"/>
      <c r="HX196" s="25"/>
      <c r="HY196" s="25"/>
      <c r="HZ196" s="25"/>
      <c r="IA196" s="25"/>
      <c r="IB196" s="25"/>
      <c r="IC196" s="25"/>
      <c r="ID196" s="25"/>
      <c r="IE196" s="25"/>
      <c r="IF196" s="25"/>
      <c r="IG196" s="25"/>
      <c r="IH196" s="25"/>
      <c r="II196" s="25"/>
      <c r="IJ196" s="25"/>
      <c r="IK196" s="25"/>
      <c r="IL196" s="25"/>
      <c r="IM196" s="25"/>
      <c r="IN196" s="25"/>
      <c r="IO196" s="25"/>
      <c r="IP196" s="25"/>
      <c r="IQ196" s="25"/>
      <c r="IR196" s="25"/>
      <c r="IS196" s="25"/>
      <c r="IT196" s="25"/>
      <c r="IU196" s="25"/>
    </row>
    <row r="197" spans="1:255" s="95" customFormat="1" ht="32.25" customHeight="1" x14ac:dyDescent="0.25">
      <c r="A197" s="317"/>
      <c r="B197" s="383" t="s">
        <v>232</v>
      </c>
      <c r="C197" s="384"/>
      <c r="D197" s="384"/>
      <c r="E197" s="384"/>
      <c r="F197" s="314"/>
      <c r="G197" s="305"/>
      <c r="H197" s="305"/>
      <c r="I197" s="315"/>
      <c r="J197" s="305"/>
      <c r="K197" s="305"/>
      <c r="L197" s="315"/>
      <c r="M197" s="322"/>
      <c r="N197" s="275"/>
      <c r="O197" s="275"/>
      <c r="P197" s="275"/>
      <c r="Q197" s="27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25"/>
      <c r="DG197" s="25"/>
      <c r="DH197" s="25"/>
      <c r="DI197" s="25"/>
      <c r="DJ197" s="25"/>
      <c r="DK197" s="25"/>
      <c r="DL197" s="25"/>
      <c r="DM197" s="25"/>
      <c r="DN197" s="25"/>
      <c r="DO197" s="25"/>
      <c r="DP197" s="25"/>
      <c r="DQ197" s="25"/>
      <c r="DR197" s="25"/>
      <c r="DS197" s="25"/>
      <c r="DT197" s="25"/>
      <c r="DU197" s="25"/>
      <c r="DV197" s="25"/>
      <c r="DW197" s="25"/>
      <c r="DX197" s="25"/>
      <c r="DY197" s="25"/>
      <c r="DZ197" s="25"/>
      <c r="EA197" s="25"/>
      <c r="EB197" s="25"/>
      <c r="EC197" s="25"/>
      <c r="ED197" s="25"/>
      <c r="EE197" s="25"/>
      <c r="EF197" s="25"/>
      <c r="EG197" s="25"/>
      <c r="EH197" s="25"/>
      <c r="EI197" s="25"/>
      <c r="EJ197" s="25"/>
      <c r="EK197" s="25"/>
      <c r="EL197" s="25"/>
      <c r="EM197" s="25"/>
      <c r="EN197" s="25"/>
      <c r="EO197" s="25"/>
      <c r="EP197" s="25"/>
      <c r="EQ197" s="25"/>
      <c r="ER197" s="25"/>
      <c r="ES197" s="25"/>
      <c r="ET197" s="25"/>
      <c r="EU197" s="25"/>
      <c r="EV197" s="25"/>
      <c r="EW197" s="25"/>
      <c r="EX197" s="25"/>
      <c r="EY197" s="25"/>
      <c r="EZ197" s="25"/>
      <c r="FA197" s="25"/>
      <c r="FB197" s="25"/>
      <c r="FC197" s="25"/>
      <c r="FD197" s="25"/>
      <c r="FE197" s="25"/>
      <c r="FF197" s="25"/>
      <c r="FG197" s="25"/>
      <c r="FH197" s="25"/>
      <c r="FI197" s="25"/>
      <c r="FJ197" s="25"/>
      <c r="FK197" s="25"/>
      <c r="FL197" s="25"/>
      <c r="FM197" s="25"/>
      <c r="FN197" s="25"/>
      <c r="FO197" s="25"/>
      <c r="FP197" s="25"/>
      <c r="FQ197" s="25"/>
      <c r="FR197" s="25"/>
      <c r="FS197" s="25"/>
      <c r="FT197" s="25"/>
      <c r="FU197" s="25"/>
      <c r="FV197" s="25"/>
      <c r="FW197" s="25"/>
      <c r="FX197" s="25"/>
      <c r="FY197" s="25"/>
      <c r="FZ197" s="25"/>
      <c r="GA197" s="25"/>
      <c r="GB197" s="25"/>
      <c r="GC197" s="25"/>
      <c r="GD197" s="25"/>
      <c r="GE197" s="25"/>
      <c r="GF197" s="25"/>
      <c r="GG197" s="25"/>
      <c r="GH197" s="25"/>
      <c r="GI197" s="25"/>
      <c r="GJ197" s="25"/>
      <c r="GK197" s="25"/>
      <c r="GL197" s="25"/>
      <c r="GM197" s="25"/>
      <c r="GN197" s="25"/>
      <c r="GO197" s="25"/>
      <c r="GP197" s="25"/>
      <c r="GQ197" s="25"/>
      <c r="GR197" s="25"/>
      <c r="GS197" s="25"/>
      <c r="GT197" s="25"/>
      <c r="GU197" s="25"/>
      <c r="GV197" s="25"/>
      <c r="GW197" s="25"/>
      <c r="GX197" s="25"/>
      <c r="GY197" s="25"/>
      <c r="GZ197" s="25"/>
      <c r="HA197" s="25"/>
      <c r="HB197" s="25"/>
      <c r="HC197" s="25"/>
      <c r="HD197" s="25"/>
      <c r="HE197" s="25"/>
      <c r="HF197" s="25"/>
      <c r="HG197" s="25"/>
      <c r="HH197" s="25"/>
      <c r="HI197" s="25"/>
      <c r="HJ197" s="25"/>
      <c r="HK197" s="25"/>
      <c r="HL197" s="25"/>
      <c r="HM197" s="25"/>
      <c r="HN197" s="25"/>
      <c r="HO197" s="25"/>
      <c r="HP197" s="25"/>
      <c r="HQ197" s="25"/>
      <c r="HR197" s="25"/>
      <c r="HS197" s="25"/>
      <c r="HT197" s="25"/>
      <c r="HU197" s="25"/>
      <c r="HV197" s="25"/>
      <c r="HW197" s="25"/>
      <c r="HX197" s="25"/>
      <c r="HY197" s="25"/>
      <c r="HZ197" s="25"/>
      <c r="IA197" s="25"/>
      <c r="IB197" s="25"/>
      <c r="IC197" s="25"/>
      <c r="ID197" s="25"/>
      <c r="IE197" s="25"/>
      <c r="IF197" s="25"/>
      <c r="IG197" s="25"/>
      <c r="IH197" s="25"/>
      <c r="II197" s="25"/>
      <c r="IJ197" s="25"/>
      <c r="IK197" s="25"/>
      <c r="IL197" s="25"/>
      <c r="IM197" s="25"/>
      <c r="IN197" s="25"/>
      <c r="IO197" s="25"/>
      <c r="IP197" s="25"/>
      <c r="IQ197" s="25"/>
      <c r="IR197" s="25"/>
      <c r="IS197" s="25"/>
      <c r="IT197" s="25"/>
      <c r="IU197" s="25"/>
    </row>
    <row r="198" spans="1:255" s="95" customFormat="1" ht="15" x14ac:dyDescent="0.25">
      <c r="A198" s="47">
        <v>7</v>
      </c>
      <c r="B198" s="375" t="s">
        <v>233</v>
      </c>
      <c r="C198" s="375"/>
      <c r="D198" s="375"/>
      <c r="E198" s="375"/>
      <c r="F198" s="45"/>
      <c r="G198" s="334"/>
      <c r="H198" s="334"/>
      <c r="I198" s="33"/>
      <c r="J198" s="334">
        <f>'Equipment List_Unadjusted'!J198*Indexes!S11</f>
        <v>15.071048173636843</v>
      </c>
      <c r="K198" s="334">
        <f>'Equipment List_Unadjusted'!K198*Indexes!S11</f>
        <v>45.213144520910525</v>
      </c>
      <c r="L198" s="33">
        <v>2004</v>
      </c>
      <c r="M198" s="14" t="s">
        <v>234</v>
      </c>
      <c r="N198" s="275"/>
      <c r="O198" s="275"/>
      <c r="P198" s="275"/>
      <c r="Q198" s="27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25"/>
      <c r="DG198" s="25"/>
      <c r="DH198" s="25"/>
      <c r="DI198" s="25"/>
      <c r="DJ198" s="25"/>
      <c r="DK198" s="25"/>
      <c r="DL198" s="25"/>
      <c r="DM198" s="25"/>
      <c r="DN198" s="25"/>
      <c r="DO198" s="25"/>
      <c r="DP198" s="25"/>
      <c r="DQ198" s="25"/>
      <c r="DR198" s="25"/>
      <c r="DS198" s="25"/>
      <c r="DT198" s="25"/>
      <c r="DU198" s="25"/>
      <c r="DV198" s="25"/>
      <c r="DW198" s="25"/>
      <c r="DX198" s="25"/>
      <c r="DY198" s="25"/>
      <c r="DZ198" s="25"/>
      <c r="EA198" s="25"/>
      <c r="EB198" s="25"/>
      <c r="EC198" s="25"/>
      <c r="ED198" s="25"/>
      <c r="EE198" s="25"/>
      <c r="EF198" s="25"/>
      <c r="EG198" s="25"/>
      <c r="EH198" s="25"/>
      <c r="EI198" s="25"/>
      <c r="EJ198" s="25"/>
      <c r="EK198" s="25"/>
      <c r="EL198" s="25"/>
      <c r="EM198" s="25"/>
      <c r="EN198" s="25"/>
      <c r="EO198" s="25"/>
      <c r="EP198" s="25"/>
      <c r="EQ198" s="25"/>
      <c r="ER198" s="25"/>
      <c r="ES198" s="25"/>
      <c r="ET198" s="25"/>
      <c r="EU198" s="25"/>
      <c r="EV198" s="25"/>
      <c r="EW198" s="25"/>
      <c r="EX198" s="25"/>
      <c r="EY198" s="25"/>
      <c r="EZ198" s="25"/>
      <c r="FA198" s="25"/>
      <c r="FB198" s="25"/>
      <c r="FC198" s="25"/>
      <c r="FD198" s="25"/>
      <c r="FE198" s="25"/>
      <c r="FF198" s="25"/>
      <c r="FG198" s="25"/>
      <c r="FH198" s="25"/>
      <c r="FI198" s="25"/>
      <c r="FJ198" s="25"/>
      <c r="FK198" s="25"/>
      <c r="FL198" s="25"/>
      <c r="FM198" s="25"/>
      <c r="FN198" s="25"/>
      <c r="FO198" s="25"/>
      <c r="FP198" s="25"/>
      <c r="FQ198" s="25"/>
      <c r="FR198" s="25"/>
      <c r="FS198" s="25"/>
      <c r="FT198" s="25"/>
      <c r="FU198" s="25"/>
      <c r="FV198" s="25"/>
      <c r="FW198" s="25"/>
      <c r="FX198" s="25"/>
      <c r="FY198" s="25"/>
      <c r="FZ198" s="25"/>
      <c r="GA198" s="25"/>
      <c r="GB198" s="25"/>
      <c r="GC198" s="25"/>
      <c r="GD198" s="25"/>
      <c r="GE198" s="25"/>
      <c r="GF198" s="25"/>
      <c r="GG198" s="25"/>
      <c r="GH198" s="25"/>
      <c r="GI198" s="25"/>
      <c r="GJ198" s="25"/>
      <c r="GK198" s="25"/>
      <c r="GL198" s="25"/>
      <c r="GM198" s="25"/>
      <c r="GN198" s="25"/>
      <c r="GO198" s="25"/>
      <c r="GP198" s="25"/>
      <c r="GQ198" s="25"/>
      <c r="GR198" s="25"/>
      <c r="GS198" s="25"/>
      <c r="GT198" s="25"/>
      <c r="GU198" s="25"/>
      <c r="GV198" s="25"/>
      <c r="GW198" s="25"/>
      <c r="GX198" s="25"/>
      <c r="GY198" s="25"/>
      <c r="GZ198" s="25"/>
      <c r="HA198" s="25"/>
      <c r="HB198" s="25"/>
      <c r="HC198" s="25"/>
      <c r="HD198" s="25"/>
      <c r="HE198" s="25"/>
      <c r="HF198" s="25"/>
      <c r="HG198" s="25"/>
      <c r="HH198" s="25"/>
      <c r="HI198" s="25"/>
      <c r="HJ198" s="25"/>
      <c r="HK198" s="25"/>
      <c r="HL198" s="25"/>
      <c r="HM198" s="25"/>
      <c r="HN198" s="25"/>
      <c r="HO198" s="25"/>
      <c r="HP198" s="25"/>
      <c r="HQ198" s="25"/>
      <c r="HR198" s="25"/>
      <c r="HS198" s="25"/>
      <c r="HT198" s="25"/>
      <c r="HU198" s="25"/>
      <c r="HV198" s="25"/>
      <c r="HW198" s="25"/>
      <c r="HX198" s="25"/>
      <c r="HY198" s="25"/>
      <c r="HZ198" s="25"/>
      <c r="IA198" s="25"/>
      <c r="IB198" s="25"/>
      <c r="IC198" s="25"/>
      <c r="ID198" s="25"/>
      <c r="IE198" s="25"/>
      <c r="IF198" s="25"/>
      <c r="IG198" s="25"/>
      <c r="IH198" s="25"/>
      <c r="II198" s="25"/>
      <c r="IJ198" s="25"/>
      <c r="IK198" s="25"/>
      <c r="IL198" s="25"/>
      <c r="IM198" s="25"/>
      <c r="IN198" s="25"/>
      <c r="IO198" s="25"/>
      <c r="IP198" s="25"/>
      <c r="IQ198" s="25"/>
      <c r="IR198" s="25"/>
      <c r="IS198" s="25"/>
      <c r="IT198" s="25"/>
      <c r="IU198" s="25"/>
    </row>
    <row r="199" spans="1:255" s="66" customFormat="1" ht="15" x14ac:dyDescent="0.25">
      <c r="A199" s="47">
        <v>7</v>
      </c>
      <c r="B199" s="375" t="s">
        <v>235</v>
      </c>
      <c r="C199" s="375"/>
      <c r="D199" s="375"/>
      <c r="E199" s="375"/>
      <c r="F199" s="45"/>
      <c r="G199" s="334"/>
      <c r="H199" s="334"/>
      <c r="I199" s="33"/>
      <c r="J199" s="334">
        <f>'Equipment List_Unadjusted'!J199*Indexes!S11</f>
        <v>9.590667019587082</v>
      </c>
      <c r="K199" s="334">
        <f>'Equipment List_Unadjusted'!K199*Indexes!S11</f>
        <v>16.441143462149284</v>
      </c>
      <c r="L199" s="33">
        <v>2004</v>
      </c>
      <c r="M199" s="14" t="s">
        <v>234</v>
      </c>
      <c r="N199" s="274"/>
      <c r="O199" s="274"/>
      <c r="P199" s="274"/>
      <c r="Q199" s="274"/>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c r="CC199" s="5"/>
      <c r="CD199" s="5"/>
      <c r="CE199" s="5"/>
      <c r="CF199" s="5"/>
      <c r="CG199" s="5"/>
      <c r="CH199" s="5"/>
      <c r="CI199" s="5"/>
      <c r="CJ199" s="5"/>
      <c r="CK199" s="5"/>
      <c r="CL199" s="5"/>
      <c r="CM199" s="5"/>
      <c r="CN199" s="5"/>
      <c r="CO199" s="5"/>
      <c r="CP199" s="5"/>
      <c r="CQ199" s="5"/>
      <c r="CR199" s="5"/>
      <c r="CS199" s="5"/>
      <c r="CT199" s="5"/>
      <c r="CU199" s="5"/>
      <c r="CV199" s="5"/>
      <c r="CW199" s="5"/>
      <c r="CX199" s="5"/>
      <c r="CY199" s="5"/>
      <c r="CZ199" s="5"/>
      <c r="DA199" s="5"/>
      <c r="DB199" s="5"/>
      <c r="DC199" s="5"/>
      <c r="DD199" s="5"/>
      <c r="DE199" s="5"/>
      <c r="DF199" s="5"/>
      <c r="DG199" s="5"/>
      <c r="DH199" s="5"/>
      <c r="DI199" s="5"/>
      <c r="DJ199" s="5"/>
      <c r="DK199" s="5"/>
      <c r="DL199" s="5"/>
      <c r="DM199" s="5"/>
      <c r="DN199" s="5"/>
      <c r="DO199" s="5"/>
      <c r="DP199" s="5"/>
      <c r="DQ199" s="5"/>
      <c r="DR199" s="5"/>
      <c r="DS199" s="5"/>
      <c r="DT199" s="5"/>
      <c r="DU199" s="5"/>
      <c r="DV199" s="5"/>
      <c r="DW199" s="5"/>
      <c r="DX199" s="5"/>
      <c r="DY199" s="5"/>
      <c r="DZ199" s="5"/>
      <c r="EA199" s="5"/>
      <c r="EB199" s="5"/>
      <c r="EC199" s="5"/>
      <c r="ED199" s="5"/>
      <c r="EE199" s="5"/>
      <c r="EF199" s="5"/>
      <c r="EG199" s="5"/>
      <c r="EH199" s="5"/>
      <c r="EI199" s="5"/>
      <c r="EJ199" s="5"/>
      <c r="EK199" s="5"/>
      <c r="EL199" s="5"/>
      <c r="EM199" s="5"/>
      <c r="EN199" s="5"/>
      <c r="EO199" s="5"/>
      <c r="EP199" s="5"/>
      <c r="EQ199" s="5"/>
      <c r="ER199" s="5"/>
      <c r="ES199" s="5"/>
      <c r="ET199" s="5"/>
      <c r="EU199" s="5"/>
      <c r="EV199" s="5"/>
      <c r="EW199" s="5"/>
      <c r="EX199" s="5"/>
      <c r="EY199" s="5"/>
      <c r="EZ199" s="5"/>
      <c r="FA199" s="5"/>
      <c r="FB199" s="5"/>
      <c r="FC199" s="5"/>
      <c r="FD199" s="5"/>
      <c r="FE199" s="5"/>
      <c r="FF199" s="5"/>
      <c r="FG199" s="5"/>
      <c r="FH199" s="5"/>
      <c r="FI199" s="5"/>
      <c r="FJ199" s="5"/>
      <c r="FK199" s="5"/>
      <c r="FL199" s="5"/>
      <c r="FM199" s="5"/>
      <c r="FN199" s="5"/>
      <c r="FO199" s="5"/>
      <c r="FP199" s="5"/>
      <c r="FQ199" s="5"/>
      <c r="FR199" s="5"/>
      <c r="FS199" s="5"/>
      <c r="FT199" s="5"/>
      <c r="FU199" s="5"/>
      <c r="FV199" s="5"/>
      <c r="FW199" s="5"/>
      <c r="FX199" s="5"/>
      <c r="FY199" s="5"/>
      <c r="FZ199" s="5"/>
      <c r="GA199" s="5"/>
      <c r="GB199" s="5"/>
      <c r="GC199" s="5"/>
      <c r="GD199" s="5"/>
      <c r="GE199" s="5"/>
      <c r="GF199" s="5"/>
      <c r="GG199" s="5"/>
      <c r="GH199" s="5"/>
      <c r="GI199" s="5"/>
      <c r="GJ199" s="5"/>
      <c r="GK199" s="5"/>
      <c r="GL199" s="5"/>
      <c r="GM199" s="5"/>
      <c r="GN199" s="5"/>
      <c r="GO199" s="5"/>
      <c r="GP199" s="5"/>
      <c r="GQ199" s="5"/>
      <c r="GR199" s="5"/>
      <c r="GS199" s="5"/>
      <c r="GT199" s="5"/>
      <c r="GU199" s="5"/>
      <c r="GV199" s="5"/>
      <c r="GW199" s="5"/>
      <c r="GX199" s="5"/>
      <c r="GY199" s="5"/>
      <c r="GZ199" s="5"/>
      <c r="HA199" s="5"/>
      <c r="HB199" s="5"/>
      <c r="HC199" s="5"/>
      <c r="HD199" s="5"/>
      <c r="HE199" s="5"/>
      <c r="HF199" s="5"/>
      <c r="HG199" s="5"/>
      <c r="HH199" s="5"/>
      <c r="HI199" s="5"/>
      <c r="HJ199" s="5"/>
      <c r="HK199" s="5"/>
      <c r="HL199" s="5"/>
      <c r="HM199" s="5"/>
      <c r="HN199" s="5"/>
      <c r="HO199" s="5"/>
      <c r="HP199" s="5"/>
      <c r="HQ199" s="5"/>
      <c r="HR199" s="5"/>
      <c r="HS199" s="5"/>
      <c r="HT199" s="5"/>
      <c r="HU199" s="5"/>
      <c r="HV199" s="5"/>
      <c r="HW199" s="5"/>
      <c r="HX199" s="5"/>
      <c r="HY199" s="5"/>
      <c r="HZ199" s="5"/>
      <c r="IA199" s="5"/>
      <c r="IB199" s="5"/>
      <c r="IC199" s="5"/>
      <c r="ID199" s="5"/>
      <c r="IE199" s="5"/>
      <c r="IF199" s="5"/>
      <c r="IG199" s="5"/>
      <c r="IH199" s="5"/>
      <c r="II199" s="5"/>
      <c r="IJ199" s="5"/>
      <c r="IK199" s="5"/>
      <c r="IL199" s="5"/>
      <c r="IM199" s="5"/>
      <c r="IN199" s="5"/>
      <c r="IO199" s="5"/>
      <c r="IP199" s="5"/>
      <c r="IQ199" s="5"/>
      <c r="IR199" s="5"/>
      <c r="IS199" s="5"/>
      <c r="IT199" s="5"/>
      <c r="IU199" s="5"/>
    </row>
    <row r="200" spans="1:255" s="95" customFormat="1" ht="15" x14ac:dyDescent="0.25">
      <c r="A200" s="47">
        <v>7</v>
      </c>
      <c r="B200" s="375" t="s">
        <v>236</v>
      </c>
      <c r="C200" s="375"/>
      <c r="D200" s="375"/>
      <c r="E200" s="375"/>
      <c r="F200" s="45"/>
      <c r="G200" s="334"/>
      <c r="H200" s="334"/>
      <c r="I200" s="33"/>
      <c r="J200" s="334">
        <f>'Equipment List_Unadjusted'!J200*Indexes!Q11</f>
        <v>15.472396739130435</v>
      </c>
      <c r="K200" s="334">
        <f>'Equipment List_Unadjusted'!K200*Indexes!Q11</f>
        <v>88.61463586956522</v>
      </c>
      <c r="L200" s="33">
        <v>2003</v>
      </c>
      <c r="M200" s="14" t="s">
        <v>234</v>
      </c>
      <c r="N200" s="275"/>
      <c r="O200" s="275"/>
      <c r="P200" s="275"/>
      <c r="Q200" s="27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c r="CA200" s="25"/>
      <c r="CB200" s="25"/>
      <c r="CC200" s="25"/>
      <c r="CD200" s="25"/>
      <c r="CE200" s="25"/>
      <c r="CF200" s="25"/>
      <c r="CG200" s="25"/>
      <c r="CH200" s="25"/>
      <c r="CI200" s="25"/>
      <c r="CJ200" s="25"/>
      <c r="CK200" s="25"/>
      <c r="CL200" s="25"/>
      <c r="CM200" s="25"/>
      <c r="CN200" s="25"/>
      <c r="CO200" s="25"/>
      <c r="CP200" s="25"/>
      <c r="CQ200" s="25"/>
      <c r="CR200" s="25"/>
      <c r="CS200" s="25"/>
      <c r="CT200" s="25"/>
      <c r="CU200" s="25"/>
      <c r="CV200" s="25"/>
      <c r="CW200" s="25"/>
      <c r="CX200" s="25"/>
      <c r="CY200" s="25"/>
      <c r="CZ200" s="25"/>
      <c r="DA200" s="25"/>
      <c r="DB200" s="25"/>
      <c r="DC200" s="25"/>
      <c r="DD200" s="25"/>
      <c r="DE200" s="25"/>
      <c r="DF200" s="25"/>
      <c r="DG200" s="25"/>
      <c r="DH200" s="25"/>
      <c r="DI200" s="25"/>
      <c r="DJ200" s="25"/>
      <c r="DK200" s="25"/>
      <c r="DL200" s="25"/>
      <c r="DM200" s="25"/>
      <c r="DN200" s="25"/>
      <c r="DO200" s="25"/>
      <c r="DP200" s="25"/>
      <c r="DQ200" s="25"/>
      <c r="DR200" s="25"/>
      <c r="DS200" s="25"/>
      <c r="DT200" s="25"/>
      <c r="DU200" s="25"/>
      <c r="DV200" s="25"/>
      <c r="DW200" s="25"/>
      <c r="DX200" s="25"/>
      <c r="DY200" s="25"/>
      <c r="DZ200" s="25"/>
      <c r="EA200" s="25"/>
      <c r="EB200" s="25"/>
      <c r="EC200" s="25"/>
      <c r="ED200" s="25"/>
      <c r="EE200" s="25"/>
      <c r="EF200" s="25"/>
      <c r="EG200" s="25"/>
      <c r="EH200" s="25"/>
      <c r="EI200" s="25"/>
      <c r="EJ200" s="25"/>
      <c r="EK200" s="25"/>
      <c r="EL200" s="25"/>
      <c r="EM200" s="25"/>
      <c r="EN200" s="25"/>
      <c r="EO200" s="25"/>
      <c r="EP200" s="25"/>
      <c r="EQ200" s="25"/>
      <c r="ER200" s="25"/>
      <c r="ES200" s="25"/>
      <c r="ET200" s="25"/>
      <c r="EU200" s="25"/>
      <c r="EV200" s="25"/>
      <c r="EW200" s="25"/>
      <c r="EX200" s="25"/>
      <c r="EY200" s="25"/>
      <c r="EZ200" s="25"/>
      <c r="FA200" s="25"/>
      <c r="FB200" s="25"/>
      <c r="FC200" s="25"/>
      <c r="FD200" s="25"/>
      <c r="FE200" s="25"/>
      <c r="FF200" s="25"/>
      <c r="FG200" s="25"/>
      <c r="FH200" s="25"/>
      <c r="FI200" s="25"/>
      <c r="FJ200" s="25"/>
      <c r="FK200" s="25"/>
      <c r="FL200" s="25"/>
      <c r="FM200" s="25"/>
      <c r="FN200" s="25"/>
      <c r="FO200" s="25"/>
      <c r="FP200" s="25"/>
      <c r="FQ200" s="25"/>
      <c r="FR200" s="25"/>
      <c r="FS200" s="25"/>
      <c r="FT200" s="25"/>
      <c r="FU200" s="25"/>
      <c r="FV200" s="25"/>
      <c r="FW200" s="25"/>
      <c r="FX200" s="25"/>
      <c r="FY200" s="25"/>
      <c r="FZ200" s="25"/>
      <c r="GA200" s="25"/>
      <c r="GB200" s="25"/>
      <c r="GC200" s="25"/>
      <c r="GD200" s="25"/>
      <c r="GE200" s="25"/>
      <c r="GF200" s="25"/>
      <c r="GG200" s="25"/>
      <c r="GH200" s="25"/>
      <c r="GI200" s="25"/>
      <c r="GJ200" s="25"/>
      <c r="GK200" s="25"/>
      <c r="GL200" s="25"/>
      <c r="GM200" s="25"/>
      <c r="GN200" s="25"/>
      <c r="GO200" s="25"/>
      <c r="GP200" s="25"/>
      <c r="GQ200" s="25"/>
      <c r="GR200" s="25"/>
      <c r="GS200" s="25"/>
      <c r="GT200" s="25"/>
      <c r="GU200" s="25"/>
      <c r="GV200" s="25"/>
      <c r="GW200" s="25"/>
      <c r="GX200" s="25"/>
      <c r="GY200" s="25"/>
      <c r="GZ200" s="25"/>
      <c r="HA200" s="25"/>
      <c r="HB200" s="25"/>
      <c r="HC200" s="25"/>
      <c r="HD200" s="25"/>
      <c r="HE200" s="25"/>
      <c r="HF200" s="25"/>
      <c r="HG200" s="25"/>
      <c r="HH200" s="25"/>
      <c r="HI200" s="25"/>
      <c r="HJ200" s="25"/>
      <c r="HK200" s="25"/>
      <c r="HL200" s="25"/>
      <c r="HM200" s="25"/>
      <c r="HN200" s="25"/>
      <c r="HO200" s="25"/>
      <c r="HP200" s="25"/>
      <c r="HQ200" s="25"/>
      <c r="HR200" s="25"/>
      <c r="HS200" s="25"/>
      <c r="HT200" s="25"/>
      <c r="HU200" s="25"/>
      <c r="HV200" s="25"/>
      <c r="HW200" s="25"/>
      <c r="HX200" s="25"/>
      <c r="HY200" s="25"/>
      <c r="HZ200" s="25"/>
      <c r="IA200" s="25"/>
      <c r="IB200" s="25"/>
      <c r="IC200" s="25"/>
      <c r="ID200" s="25"/>
      <c r="IE200" s="25"/>
      <c r="IF200" s="25"/>
      <c r="IG200" s="25"/>
      <c r="IH200" s="25"/>
      <c r="II200" s="25"/>
      <c r="IJ200" s="25"/>
      <c r="IK200" s="25"/>
      <c r="IL200" s="25"/>
      <c r="IM200" s="25"/>
      <c r="IN200" s="25"/>
      <c r="IO200" s="25"/>
      <c r="IP200" s="25"/>
      <c r="IQ200" s="25"/>
      <c r="IR200" s="25"/>
      <c r="IS200" s="25"/>
      <c r="IT200" s="25"/>
      <c r="IU200" s="25"/>
    </row>
    <row r="201" spans="1:255" s="95" customFormat="1" ht="15" x14ac:dyDescent="0.25">
      <c r="A201" s="47">
        <v>7</v>
      </c>
      <c r="B201" s="375" t="s">
        <v>237</v>
      </c>
      <c r="C201" s="375"/>
      <c r="D201" s="375"/>
      <c r="E201" s="375"/>
      <c r="F201" s="45"/>
      <c r="G201" s="334"/>
      <c r="H201" s="334"/>
      <c r="I201" s="33"/>
      <c r="J201" s="334">
        <f>'Equipment List_Unadjusted'!J201*Indexes!S11</f>
        <v>6.8504764425622007</v>
      </c>
      <c r="K201" s="334">
        <f>'Equipment List_Unadjusted'!K201*Indexes!S11</f>
        <v>39.732763366860766</v>
      </c>
      <c r="L201" s="33">
        <v>2004</v>
      </c>
      <c r="M201" s="14" t="s">
        <v>234</v>
      </c>
      <c r="N201" s="275"/>
      <c r="O201" s="275"/>
      <c r="P201" s="275"/>
      <c r="Q201" s="27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c r="CA201" s="25"/>
      <c r="CB201" s="25"/>
      <c r="CC201" s="25"/>
      <c r="CD201" s="25"/>
      <c r="CE201" s="25"/>
      <c r="CF201" s="25"/>
      <c r="CG201" s="25"/>
      <c r="CH201" s="25"/>
      <c r="CI201" s="25"/>
      <c r="CJ201" s="25"/>
      <c r="CK201" s="25"/>
      <c r="CL201" s="25"/>
      <c r="CM201" s="25"/>
      <c r="CN201" s="25"/>
      <c r="CO201" s="25"/>
      <c r="CP201" s="25"/>
      <c r="CQ201" s="25"/>
      <c r="CR201" s="25"/>
      <c r="CS201" s="25"/>
      <c r="CT201" s="25"/>
      <c r="CU201" s="25"/>
      <c r="CV201" s="25"/>
      <c r="CW201" s="25"/>
      <c r="CX201" s="25"/>
      <c r="CY201" s="25"/>
      <c r="CZ201" s="25"/>
      <c r="DA201" s="25"/>
      <c r="DB201" s="25"/>
      <c r="DC201" s="25"/>
      <c r="DD201" s="25"/>
      <c r="DE201" s="25"/>
      <c r="DF201" s="25"/>
      <c r="DG201" s="25"/>
      <c r="DH201" s="25"/>
      <c r="DI201" s="25"/>
      <c r="DJ201" s="25"/>
      <c r="DK201" s="25"/>
      <c r="DL201" s="25"/>
      <c r="DM201" s="25"/>
      <c r="DN201" s="25"/>
      <c r="DO201" s="25"/>
      <c r="DP201" s="25"/>
      <c r="DQ201" s="25"/>
      <c r="DR201" s="25"/>
      <c r="DS201" s="25"/>
      <c r="DT201" s="25"/>
      <c r="DU201" s="25"/>
      <c r="DV201" s="25"/>
      <c r="DW201" s="25"/>
      <c r="DX201" s="25"/>
      <c r="DY201" s="25"/>
      <c r="DZ201" s="25"/>
      <c r="EA201" s="25"/>
      <c r="EB201" s="25"/>
      <c r="EC201" s="25"/>
      <c r="ED201" s="25"/>
      <c r="EE201" s="25"/>
      <c r="EF201" s="25"/>
      <c r="EG201" s="25"/>
      <c r="EH201" s="25"/>
      <c r="EI201" s="25"/>
      <c r="EJ201" s="25"/>
      <c r="EK201" s="25"/>
      <c r="EL201" s="25"/>
      <c r="EM201" s="25"/>
      <c r="EN201" s="25"/>
      <c r="EO201" s="25"/>
      <c r="EP201" s="25"/>
      <c r="EQ201" s="25"/>
      <c r="ER201" s="25"/>
      <c r="ES201" s="25"/>
      <c r="ET201" s="25"/>
      <c r="EU201" s="25"/>
      <c r="EV201" s="25"/>
      <c r="EW201" s="25"/>
      <c r="EX201" s="25"/>
      <c r="EY201" s="25"/>
      <c r="EZ201" s="25"/>
      <c r="FA201" s="25"/>
      <c r="FB201" s="25"/>
      <c r="FC201" s="25"/>
      <c r="FD201" s="25"/>
      <c r="FE201" s="25"/>
      <c r="FF201" s="25"/>
      <c r="FG201" s="25"/>
      <c r="FH201" s="25"/>
      <c r="FI201" s="25"/>
      <c r="FJ201" s="25"/>
      <c r="FK201" s="25"/>
      <c r="FL201" s="25"/>
      <c r="FM201" s="25"/>
      <c r="FN201" s="25"/>
      <c r="FO201" s="25"/>
      <c r="FP201" s="25"/>
      <c r="FQ201" s="25"/>
      <c r="FR201" s="25"/>
      <c r="FS201" s="25"/>
      <c r="FT201" s="25"/>
      <c r="FU201" s="25"/>
      <c r="FV201" s="25"/>
      <c r="FW201" s="25"/>
      <c r="FX201" s="25"/>
      <c r="FY201" s="25"/>
      <c r="FZ201" s="25"/>
      <c r="GA201" s="25"/>
      <c r="GB201" s="25"/>
      <c r="GC201" s="25"/>
      <c r="GD201" s="25"/>
      <c r="GE201" s="25"/>
      <c r="GF201" s="25"/>
      <c r="GG201" s="25"/>
      <c r="GH201" s="25"/>
      <c r="GI201" s="25"/>
      <c r="GJ201" s="25"/>
      <c r="GK201" s="25"/>
      <c r="GL201" s="25"/>
      <c r="GM201" s="25"/>
      <c r="GN201" s="25"/>
      <c r="GO201" s="25"/>
      <c r="GP201" s="25"/>
      <c r="GQ201" s="25"/>
      <c r="GR201" s="25"/>
      <c r="GS201" s="25"/>
      <c r="GT201" s="25"/>
      <c r="GU201" s="25"/>
      <c r="GV201" s="25"/>
      <c r="GW201" s="25"/>
      <c r="GX201" s="25"/>
      <c r="GY201" s="25"/>
      <c r="GZ201" s="25"/>
      <c r="HA201" s="25"/>
      <c r="HB201" s="25"/>
      <c r="HC201" s="25"/>
      <c r="HD201" s="25"/>
      <c r="HE201" s="25"/>
      <c r="HF201" s="25"/>
      <c r="HG201" s="25"/>
      <c r="HH201" s="25"/>
      <c r="HI201" s="25"/>
      <c r="HJ201" s="25"/>
      <c r="HK201" s="25"/>
      <c r="HL201" s="25"/>
      <c r="HM201" s="25"/>
      <c r="HN201" s="25"/>
      <c r="HO201" s="25"/>
      <c r="HP201" s="25"/>
      <c r="HQ201" s="25"/>
      <c r="HR201" s="25"/>
      <c r="HS201" s="25"/>
      <c r="HT201" s="25"/>
      <c r="HU201" s="25"/>
      <c r="HV201" s="25"/>
      <c r="HW201" s="25"/>
      <c r="HX201" s="25"/>
      <c r="HY201" s="25"/>
      <c r="HZ201" s="25"/>
      <c r="IA201" s="25"/>
      <c r="IB201" s="25"/>
      <c r="IC201" s="25"/>
      <c r="ID201" s="25"/>
      <c r="IE201" s="25"/>
      <c r="IF201" s="25"/>
      <c r="IG201" s="25"/>
      <c r="IH201" s="25"/>
      <c r="II201" s="25"/>
      <c r="IJ201" s="25"/>
      <c r="IK201" s="25"/>
      <c r="IL201" s="25"/>
      <c r="IM201" s="25"/>
      <c r="IN201" s="25"/>
      <c r="IO201" s="25"/>
      <c r="IP201" s="25"/>
      <c r="IQ201" s="25"/>
      <c r="IR201" s="25"/>
      <c r="IS201" s="25"/>
      <c r="IT201" s="25"/>
      <c r="IU201" s="25"/>
    </row>
    <row r="202" spans="1:255" s="95" customFormat="1" ht="15" x14ac:dyDescent="0.25">
      <c r="A202" s="47">
        <v>5</v>
      </c>
      <c r="B202" s="375" t="s">
        <v>238</v>
      </c>
      <c r="C202" s="375"/>
      <c r="D202" s="375"/>
      <c r="E202" s="375"/>
      <c r="F202" s="45"/>
      <c r="G202" s="334">
        <f>'Equipment List_Unadjusted'!G202*Indexes!S9</f>
        <v>0.22614840989399293</v>
      </c>
      <c r="H202" s="334">
        <f>'Equipment List_Unadjusted'!H202*Indexes!S9</f>
        <v>0.36183745583038873</v>
      </c>
      <c r="I202" s="33">
        <v>2004</v>
      </c>
      <c r="J202" s="334"/>
      <c r="K202" s="334"/>
      <c r="L202" s="33"/>
      <c r="M202" s="14" t="s">
        <v>239</v>
      </c>
      <c r="N202" s="275"/>
      <c r="O202" s="275"/>
      <c r="P202" s="275"/>
      <c r="Q202" s="27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c r="CA202" s="25"/>
      <c r="CB202" s="25"/>
      <c r="CC202" s="25"/>
      <c r="CD202" s="25"/>
      <c r="CE202" s="25"/>
      <c r="CF202" s="25"/>
      <c r="CG202" s="25"/>
      <c r="CH202" s="25"/>
      <c r="CI202" s="25"/>
      <c r="CJ202" s="25"/>
      <c r="CK202" s="25"/>
      <c r="CL202" s="25"/>
      <c r="CM202" s="25"/>
      <c r="CN202" s="25"/>
      <c r="CO202" s="25"/>
      <c r="CP202" s="25"/>
      <c r="CQ202" s="25"/>
      <c r="CR202" s="25"/>
      <c r="CS202" s="25"/>
      <c r="CT202" s="25"/>
      <c r="CU202" s="25"/>
      <c r="CV202" s="25"/>
      <c r="CW202" s="25"/>
      <c r="CX202" s="25"/>
      <c r="CY202" s="25"/>
      <c r="CZ202" s="25"/>
      <c r="DA202" s="25"/>
      <c r="DB202" s="25"/>
      <c r="DC202" s="25"/>
      <c r="DD202" s="25"/>
      <c r="DE202" s="25"/>
      <c r="DF202" s="25"/>
      <c r="DG202" s="25"/>
      <c r="DH202" s="25"/>
      <c r="DI202" s="25"/>
      <c r="DJ202" s="25"/>
      <c r="DK202" s="25"/>
      <c r="DL202" s="25"/>
      <c r="DM202" s="25"/>
      <c r="DN202" s="25"/>
      <c r="DO202" s="25"/>
      <c r="DP202" s="25"/>
      <c r="DQ202" s="25"/>
      <c r="DR202" s="25"/>
      <c r="DS202" s="25"/>
      <c r="DT202" s="25"/>
      <c r="DU202" s="25"/>
      <c r="DV202" s="25"/>
      <c r="DW202" s="25"/>
      <c r="DX202" s="25"/>
      <c r="DY202" s="25"/>
      <c r="DZ202" s="25"/>
      <c r="EA202" s="25"/>
      <c r="EB202" s="25"/>
      <c r="EC202" s="25"/>
      <c r="ED202" s="25"/>
      <c r="EE202" s="25"/>
      <c r="EF202" s="25"/>
      <c r="EG202" s="25"/>
      <c r="EH202" s="25"/>
      <c r="EI202" s="25"/>
      <c r="EJ202" s="25"/>
      <c r="EK202" s="25"/>
      <c r="EL202" s="25"/>
      <c r="EM202" s="25"/>
      <c r="EN202" s="25"/>
      <c r="EO202" s="25"/>
      <c r="EP202" s="25"/>
      <c r="EQ202" s="25"/>
      <c r="ER202" s="25"/>
      <c r="ES202" s="25"/>
      <c r="ET202" s="25"/>
      <c r="EU202" s="25"/>
      <c r="EV202" s="25"/>
      <c r="EW202" s="25"/>
      <c r="EX202" s="25"/>
      <c r="EY202" s="25"/>
      <c r="EZ202" s="25"/>
      <c r="FA202" s="25"/>
      <c r="FB202" s="25"/>
      <c r="FC202" s="25"/>
      <c r="FD202" s="25"/>
      <c r="FE202" s="25"/>
      <c r="FF202" s="25"/>
      <c r="FG202" s="25"/>
      <c r="FH202" s="25"/>
      <c r="FI202" s="25"/>
      <c r="FJ202" s="25"/>
      <c r="FK202" s="25"/>
      <c r="FL202" s="25"/>
      <c r="FM202" s="25"/>
      <c r="FN202" s="25"/>
      <c r="FO202" s="25"/>
      <c r="FP202" s="25"/>
      <c r="FQ202" s="25"/>
      <c r="FR202" s="25"/>
      <c r="FS202" s="25"/>
      <c r="FT202" s="25"/>
      <c r="FU202" s="25"/>
      <c r="FV202" s="25"/>
      <c r="FW202" s="25"/>
      <c r="FX202" s="25"/>
      <c r="FY202" s="25"/>
      <c r="FZ202" s="25"/>
      <c r="GA202" s="25"/>
      <c r="GB202" s="25"/>
      <c r="GC202" s="25"/>
      <c r="GD202" s="25"/>
      <c r="GE202" s="25"/>
      <c r="GF202" s="25"/>
      <c r="GG202" s="25"/>
      <c r="GH202" s="25"/>
      <c r="GI202" s="25"/>
      <c r="GJ202" s="25"/>
      <c r="GK202" s="25"/>
      <c r="GL202" s="25"/>
      <c r="GM202" s="25"/>
      <c r="GN202" s="25"/>
      <c r="GO202" s="25"/>
      <c r="GP202" s="25"/>
      <c r="GQ202" s="25"/>
      <c r="GR202" s="25"/>
      <c r="GS202" s="25"/>
      <c r="GT202" s="25"/>
      <c r="GU202" s="25"/>
      <c r="GV202" s="25"/>
      <c r="GW202" s="25"/>
      <c r="GX202" s="25"/>
      <c r="GY202" s="25"/>
      <c r="GZ202" s="25"/>
      <c r="HA202" s="25"/>
      <c r="HB202" s="25"/>
      <c r="HC202" s="25"/>
      <c r="HD202" s="25"/>
      <c r="HE202" s="25"/>
      <c r="HF202" s="25"/>
      <c r="HG202" s="25"/>
      <c r="HH202" s="25"/>
      <c r="HI202" s="25"/>
      <c r="HJ202" s="25"/>
      <c r="HK202" s="25"/>
      <c r="HL202" s="25"/>
      <c r="HM202" s="25"/>
      <c r="HN202" s="25"/>
      <c r="HO202" s="25"/>
      <c r="HP202" s="25"/>
      <c r="HQ202" s="25"/>
      <c r="HR202" s="25"/>
      <c r="HS202" s="25"/>
      <c r="HT202" s="25"/>
      <c r="HU202" s="25"/>
      <c r="HV202" s="25"/>
      <c r="HW202" s="25"/>
      <c r="HX202" s="25"/>
      <c r="HY202" s="25"/>
      <c r="HZ202" s="25"/>
      <c r="IA202" s="25"/>
      <c r="IB202" s="25"/>
      <c r="IC202" s="25"/>
      <c r="ID202" s="25"/>
      <c r="IE202" s="25"/>
      <c r="IF202" s="25"/>
      <c r="IG202" s="25"/>
      <c r="IH202" s="25"/>
      <c r="II202" s="25"/>
      <c r="IJ202" s="25"/>
      <c r="IK202" s="25"/>
      <c r="IL202" s="25"/>
      <c r="IM202" s="25"/>
      <c r="IN202" s="25"/>
      <c r="IO202" s="25"/>
      <c r="IP202" s="25"/>
      <c r="IQ202" s="25"/>
      <c r="IR202" s="25"/>
      <c r="IS202" s="25"/>
      <c r="IT202" s="25"/>
      <c r="IU202" s="25"/>
    </row>
    <row r="203" spans="1:255" s="95" customFormat="1" ht="15" x14ac:dyDescent="0.25">
      <c r="A203" s="47">
        <v>5</v>
      </c>
      <c r="B203" s="375" t="s">
        <v>240</v>
      </c>
      <c r="C203" s="375"/>
      <c r="D203" s="375"/>
      <c r="E203" s="375"/>
      <c r="F203" s="45">
        <v>4</v>
      </c>
      <c r="G203" s="334">
        <f>'Equipment List_Unadjusted'!G203*Indexes!S9</f>
        <v>3.3922261484098941</v>
      </c>
      <c r="H203" s="334">
        <f>'Equipment List_Unadjusted'!H203*Indexes!S9</f>
        <v>24.876325088339222</v>
      </c>
      <c r="I203" s="33">
        <v>2004</v>
      </c>
      <c r="J203" s="334"/>
      <c r="K203" s="334"/>
      <c r="L203" s="33"/>
      <c r="M203" s="14" t="s">
        <v>239</v>
      </c>
      <c r="N203" s="275"/>
      <c r="O203" s="275"/>
      <c r="P203" s="275"/>
      <c r="Q203" s="27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c r="CA203" s="25"/>
      <c r="CB203" s="25"/>
      <c r="CC203" s="25"/>
      <c r="CD203" s="25"/>
      <c r="CE203" s="25"/>
      <c r="CF203" s="25"/>
      <c r="CG203" s="25"/>
      <c r="CH203" s="25"/>
      <c r="CI203" s="25"/>
      <c r="CJ203" s="25"/>
      <c r="CK203" s="25"/>
      <c r="CL203" s="25"/>
      <c r="CM203" s="25"/>
      <c r="CN203" s="25"/>
      <c r="CO203" s="25"/>
      <c r="CP203" s="25"/>
      <c r="CQ203" s="25"/>
      <c r="CR203" s="25"/>
      <c r="CS203" s="25"/>
      <c r="CT203" s="25"/>
      <c r="CU203" s="25"/>
      <c r="CV203" s="25"/>
      <c r="CW203" s="25"/>
      <c r="CX203" s="25"/>
      <c r="CY203" s="25"/>
      <c r="CZ203" s="25"/>
      <c r="DA203" s="25"/>
      <c r="DB203" s="25"/>
      <c r="DC203" s="25"/>
      <c r="DD203" s="25"/>
      <c r="DE203" s="25"/>
      <c r="DF203" s="25"/>
      <c r="DG203" s="25"/>
      <c r="DH203" s="25"/>
      <c r="DI203" s="25"/>
      <c r="DJ203" s="25"/>
      <c r="DK203" s="25"/>
      <c r="DL203" s="25"/>
      <c r="DM203" s="25"/>
      <c r="DN203" s="25"/>
      <c r="DO203" s="25"/>
      <c r="DP203" s="25"/>
      <c r="DQ203" s="25"/>
      <c r="DR203" s="25"/>
      <c r="DS203" s="25"/>
      <c r="DT203" s="25"/>
      <c r="DU203" s="25"/>
      <c r="DV203" s="25"/>
      <c r="DW203" s="25"/>
      <c r="DX203" s="25"/>
      <c r="DY203" s="25"/>
      <c r="DZ203" s="25"/>
      <c r="EA203" s="25"/>
      <c r="EB203" s="25"/>
      <c r="EC203" s="25"/>
      <c r="ED203" s="25"/>
      <c r="EE203" s="25"/>
      <c r="EF203" s="25"/>
      <c r="EG203" s="25"/>
      <c r="EH203" s="25"/>
      <c r="EI203" s="25"/>
      <c r="EJ203" s="25"/>
      <c r="EK203" s="25"/>
      <c r="EL203" s="25"/>
      <c r="EM203" s="25"/>
      <c r="EN203" s="25"/>
      <c r="EO203" s="25"/>
      <c r="EP203" s="25"/>
      <c r="EQ203" s="25"/>
      <c r="ER203" s="25"/>
      <c r="ES203" s="25"/>
      <c r="ET203" s="25"/>
      <c r="EU203" s="25"/>
      <c r="EV203" s="25"/>
      <c r="EW203" s="25"/>
      <c r="EX203" s="25"/>
      <c r="EY203" s="25"/>
      <c r="EZ203" s="25"/>
      <c r="FA203" s="25"/>
      <c r="FB203" s="25"/>
      <c r="FC203" s="25"/>
      <c r="FD203" s="25"/>
      <c r="FE203" s="25"/>
      <c r="FF203" s="25"/>
      <c r="FG203" s="25"/>
      <c r="FH203" s="25"/>
      <c r="FI203" s="25"/>
      <c r="FJ203" s="25"/>
      <c r="FK203" s="25"/>
      <c r="FL203" s="25"/>
      <c r="FM203" s="25"/>
      <c r="FN203" s="25"/>
      <c r="FO203" s="25"/>
      <c r="FP203" s="25"/>
      <c r="FQ203" s="25"/>
      <c r="FR203" s="25"/>
      <c r="FS203" s="25"/>
      <c r="FT203" s="25"/>
      <c r="FU203" s="25"/>
      <c r="FV203" s="25"/>
      <c r="FW203" s="25"/>
      <c r="FX203" s="25"/>
      <c r="FY203" s="25"/>
      <c r="FZ203" s="25"/>
      <c r="GA203" s="25"/>
      <c r="GB203" s="25"/>
      <c r="GC203" s="25"/>
      <c r="GD203" s="25"/>
      <c r="GE203" s="25"/>
      <c r="GF203" s="25"/>
      <c r="GG203" s="25"/>
      <c r="GH203" s="25"/>
      <c r="GI203" s="25"/>
      <c r="GJ203" s="25"/>
      <c r="GK203" s="25"/>
      <c r="GL203" s="25"/>
      <c r="GM203" s="25"/>
      <c r="GN203" s="25"/>
      <c r="GO203" s="25"/>
      <c r="GP203" s="25"/>
      <c r="GQ203" s="25"/>
      <c r="GR203" s="25"/>
      <c r="GS203" s="25"/>
      <c r="GT203" s="25"/>
      <c r="GU203" s="25"/>
      <c r="GV203" s="25"/>
      <c r="GW203" s="25"/>
      <c r="GX203" s="25"/>
      <c r="GY203" s="25"/>
      <c r="GZ203" s="25"/>
      <c r="HA203" s="25"/>
      <c r="HB203" s="25"/>
      <c r="HC203" s="25"/>
      <c r="HD203" s="25"/>
      <c r="HE203" s="25"/>
      <c r="HF203" s="25"/>
      <c r="HG203" s="25"/>
      <c r="HH203" s="25"/>
      <c r="HI203" s="25"/>
      <c r="HJ203" s="25"/>
      <c r="HK203" s="25"/>
      <c r="HL203" s="25"/>
      <c r="HM203" s="25"/>
      <c r="HN203" s="25"/>
      <c r="HO203" s="25"/>
      <c r="HP203" s="25"/>
      <c r="HQ203" s="25"/>
      <c r="HR203" s="25"/>
      <c r="HS203" s="25"/>
      <c r="HT203" s="25"/>
      <c r="HU203" s="25"/>
      <c r="HV203" s="25"/>
      <c r="HW203" s="25"/>
      <c r="HX203" s="25"/>
      <c r="HY203" s="25"/>
      <c r="HZ203" s="25"/>
      <c r="IA203" s="25"/>
      <c r="IB203" s="25"/>
      <c r="IC203" s="25"/>
      <c r="ID203" s="25"/>
      <c r="IE203" s="25"/>
      <c r="IF203" s="25"/>
      <c r="IG203" s="25"/>
      <c r="IH203" s="25"/>
      <c r="II203" s="25"/>
      <c r="IJ203" s="25"/>
      <c r="IK203" s="25"/>
      <c r="IL203" s="25"/>
      <c r="IM203" s="25"/>
      <c r="IN203" s="25"/>
      <c r="IO203" s="25"/>
      <c r="IP203" s="25"/>
      <c r="IQ203" s="25"/>
      <c r="IR203" s="25"/>
      <c r="IS203" s="25"/>
      <c r="IT203" s="25"/>
      <c r="IU203" s="25"/>
    </row>
    <row r="204" spans="1:255" s="95" customFormat="1" ht="15" customHeight="1" x14ac:dyDescent="0.25">
      <c r="A204" s="47">
        <v>6</v>
      </c>
      <c r="B204" s="375" t="s">
        <v>241</v>
      </c>
      <c r="C204" s="375"/>
      <c r="D204" s="375"/>
      <c r="E204" s="375"/>
      <c r="F204" s="45"/>
      <c r="G204" s="334"/>
      <c r="H204" s="334"/>
      <c r="I204" s="33"/>
      <c r="J204" s="334">
        <f>'Equipment List_Unadjusted'!J204*Indexes!S10</f>
        <v>8.8295099061522428</v>
      </c>
      <c r="K204" s="334">
        <f>'Equipment List_Unadjusted'!K204*Indexes!S10</f>
        <v>23.545359749739312</v>
      </c>
      <c r="L204" s="33">
        <v>2004</v>
      </c>
      <c r="M204" s="14" t="s">
        <v>242</v>
      </c>
      <c r="N204" s="275"/>
      <c r="O204" s="275"/>
      <c r="P204" s="275"/>
      <c r="Q204" s="27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c r="CA204" s="25"/>
      <c r="CB204" s="25"/>
      <c r="CC204" s="25"/>
      <c r="CD204" s="25"/>
      <c r="CE204" s="25"/>
      <c r="CF204" s="25"/>
      <c r="CG204" s="25"/>
      <c r="CH204" s="25"/>
      <c r="CI204" s="25"/>
      <c r="CJ204" s="25"/>
      <c r="CK204" s="25"/>
      <c r="CL204" s="25"/>
      <c r="CM204" s="25"/>
      <c r="CN204" s="25"/>
      <c r="CO204" s="25"/>
      <c r="CP204" s="25"/>
      <c r="CQ204" s="25"/>
      <c r="CR204" s="25"/>
      <c r="CS204" s="25"/>
      <c r="CT204" s="25"/>
      <c r="CU204" s="25"/>
      <c r="CV204" s="25"/>
      <c r="CW204" s="25"/>
      <c r="CX204" s="25"/>
      <c r="CY204" s="25"/>
      <c r="CZ204" s="25"/>
      <c r="DA204" s="25"/>
      <c r="DB204" s="25"/>
      <c r="DC204" s="25"/>
      <c r="DD204" s="25"/>
      <c r="DE204" s="25"/>
      <c r="DF204" s="25"/>
      <c r="DG204" s="25"/>
      <c r="DH204" s="25"/>
      <c r="DI204" s="25"/>
      <c r="DJ204" s="25"/>
      <c r="DK204" s="25"/>
      <c r="DL204" s="25"/>
      <c r="DM204" s="25"/>
      <c r="DN204" s="25"/>
      <c r="DO204" s="25"/>
      <c r="DP204" s="25"/>
      <c r="DQ204" s="25"/>
      <c r="DR204" s="25"/>
      <c r="DS204" s="25"/>
      <c r="DT204" s="25"/>
      <c r="DU204" s="25"/>
      <c r="DV204" s="25"/>
      <c r="DW204" s="25"/>
      <c r="DX204" s="25"/>
      <c r="DY204" s="25"/>
      <c r="DZ204" s="25"/>
      <c r="EA204" s="25"/>
      <c r="EB204" s="25"/>
      <c r="EC204" s="25"/>
      <c r="ED204" s="25"/>
      <c r="EE204" s="25"/>
      <c r="EF204" s="25"/>
      <c r="EG204" s="25"/>
      <c r="EH204" s="25"/>
      <c r="EI204" s="25"/>
      <c r="EJ204" s="25"/>
      <c r="EK204" s="25"/>
      <c r="EL204" s="25"/>
      <c r="EM204" s="25"/>
      <c r="EN204" s="25"/>
      <c r="EO204" s="25"/>
      <c r="EP204" s="25"/>
      <c r="EQ204" s="25"/>
      <c r="ER204" s="25"/>
      <c r="ES204" s="25"/>
      <c r="ET204" s="25"/>
      <c r="EU204" s="25"/>
      <c r="EV204" s="25"/>
      <c r="EW204" s="25"/>
      <c r="EX204" s="25"/>
      <c r="EY204" s="25"/>
      <c r="EZ204" s="25"/>
      <c r="FA204" s="25"/>
      <c r="FB204" s="25"/>
      <c r="FC204" s="25"/>
      <c r="FD204" s="25"/>
      <c r="FE204" s="25"/>
      <c r="FF204" s="25"/>
      <c r="FG204" s="25"/>
      <c r="FH204" s="25"/>
      <c r="FI204" s="25"/>
      <c r="FJ204" s="25"/>
      <c r="FK204" s="25"/>
      <c r="FL204" s="25"/>
      <c r="FM204" s="25"/>
      <c r="FN204" s="25"/>
      <c r="FO204" s="25"/>
      <c r="FP204" s="25"/>
      <c r="FQ204" s="25"/>
      <c r="FR204" s="25"/>
      <c r="FS204" s="25"/>
      <c r="FT204" s="25"/>
      <c r="FU204" s="25"/>
      <c r="FV204" s="25"/>
      <c r="FW204" s="25"/>
      <c r="FX204" s="25"/>
      <c r="FY204" s="25"/>
      <c r="FZ204" s="25"/>
      <c r="GA204" s="25"/>
      <c r="GB204" s="25"/>
      <c r="GC204" s="25"/>
      <c r="GD204" s="25"/>
      <c r="GE204" s="25"/>
      <c r="GF204" s="25"/>
      <c r="GG204" s="25"/>
      <c r="GH204" s="25"/>
      <c r="GI204" s="25"/>
      <c r="GJ204" s="25"/>
      <c r="GK204" s="25"/>
      <c r="GL204" s="25"/>
      <c r="GM204" s="25"/>
      <c r="GN204" s="25"/>
      <c r="GO204" s="25"/>
      <c r="GP204" s="25"/>
      <c r="GQ204" s="25"/>
      <c r="GR204" s="25"/>
      <c r="GS204" s="25"/>
      <c r="GT204" s="25"/>
      <c r="GU204" s="25"/>
      <c r="GV204" s="25"/>
      <c r="GW204" s="25"/>
      <c r="GX204" s="25"/>
      <c r="GY204" s="25"/>
      <c r="GZ204" s="25"/>
      <c r="HA204" s="25"/>
      <c r="HB204" s="25"/>
      <c r="HC204" s="25"/>
      <c r="HD204" s="25"/>
      <c r="HE204" s="25"/>
      <c r="HF204" s="25"/>
      <c r="HG204" s="25"/>
      <c r="HH204" s="25"/>
      <c r="HI204" s="25"/>
      <c r="HJ204" s="25"/>
      <c r="HK204" s="25"/>
      <c r="HL204" s="25"/>
      <c r="HM204" s="25"/>
      <c r="HN204" s="25"/>
      <c r="HO204" s="25"/>
      <c r="HP204" s="25"/>
      <c r="HQ204" s="25"/>
      <c r="HR204" s="25"/>
      <c r="HS204" s="25"/>
      <c r="HT204" s="25"/>
      <c r="HU204" s="25"/>
      <c r="HV204" s="25"/>
      <c r="HW204" s="25"/>
      <c r="HX204" s="25"/>
      <c r="HY204" s="25"/>
      <c r="HZ204" s="25"/>
      <c r="IA204" s="25"/>
      <c r="IB204" s="25"/>
      <c r="IC204" s="25"/>
      <c r="ID204" s="25"/>
      <c r="IE204" s="25"/>
      <c r="IF204" s="25"/>
      <c r="IG204" s="25"/>
      <c r="IH204" s="25"/>
      <c r="II204" s="25"/>
      <c r="IJ204" s="25"/>
      <c r="IK204" s="25"/>
      <c r="IL204" s="25"/>
      <c r="IM204" s="25"/>
      <c r="IN204" s="25"/>
      <c r="IO204" s="25"/>
      <c r="IP204" s="25"/>
      <c r="IQ204" s="25"/>
      <c r="IR204" s="25"/>
      <c r="IS204" s="25"/>
      <c r="IT204" s="25"/>
      <c r="IU204" s="25"/>
    </row>
    <row r="205" spans="1:255" s="95" customFormat="1" ht="30" customHeight="1" x14ac:dyDescent="0.25">
      <c r="A205" s="47">
        <v>6</v>
      </c>
      <c r="B205" s="375" t="s">
        <v>243</v>
      </c>
      <c r="C205" s="375"/>
      <c r="D205" s="375"/>
      <c r="E205" s="375"/>
      <c r="F205" s="45"/>
      <c r="G205" s="334">
        <f>'Equipment List_Unadjusted'!G205*Indexes!S10</f>
        <v>4.8562304483837329</v>
      </c>
      <c r="H205" s="334">
        <f>'Equipment List_Unadjusted'!H205*Indexes!S10</f>
        <v>9.4181438998957248</v>
      </c>
      <c r="I205" s="33">
        <v>2004</v>
      </c>
      <c r="J205" s="334"/>
      <c r="K205" s="334"/>
      <c r="L205" s="33"/>
      <c r="M205" s="14" t="s">
        <v>244</v>
      </c>
      <c r="N205" s="275"/>
      <c r="O205" s="275"/>
      <c r="P205" s="275"/>
      <c r="Q205" s="27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c r="CA205" s="25"/>
      <c r="CB205" s="25"/>
      <c r="CC205" s="25"/>
      <c r="CD205" s="25"/>
      <c r="CE205" s="25"/>
      <c r="CF205" s="25"/>
      <c r="CG205" s="25"/>
      <c r="CH205" s="25"/>
      <c r="CI205" s="25"/>
      <c r="CJ205" s="25"/>
      <c r="CK205" s="25"/>
      <c r="CL205" s="25"/>
      <c r="CM205" s="25"/>
      <c r="CN205" s="25"/>
      <c r="CO205" s="25"/>
      <c r="CP205" s="25"/>
      <c r="CQ205" s="25"/>
      <c r="CR205" s="25"/>
      <c r="CS205" s="25"/>
      <c r="CT205" s="25"/>
      <c r="CU205" s="25"/>
      <c r="CV205" s="25"/>
      <c r="CW205" s="25"/>
      <c r="CX205" s="25"/>
      <c r="CY205" s="25"/>
      <c r="CZ205" s="25"/>
      <c r="DA205" s="25"/>
      <c r="DB205" s="25"/>
      <c r="DC205" s="25"/>
      <c r="DD205" s="25"/>
      <c r="DE205" s="25"/>
      <c r="DF205" s="25"/>
      <c r="DG205" s="25"/>
      <c r="DH205" s="25"/>
      <c r="DI205" s="25"/>
      <c r="DJ205" s="25"/>
      <c r="DK205" s="25"/>
      <c r="DL205" s="25"/>
      <c r="DM205" s="25"/>
      <c r="DN205" s="25"/>
      <c r="DO205" s="25"/>
      <c r="DP205" s="25"/>
      <c r="DQ205" s="25"/>
      <c r="DR205" s="25"/>
      <c r="DS205" s="25"/>
      <c r="DT205" s="25"/>
      <c r="DU205" s="25"/>
      <c r="DV205" s="25"/>
      <c r="DW205" s="25"/>
      <c r="DX205" s="25"/>
      <c r="DY205" s="25"/>
      <c r="DZ205" s="25"/>
      <c r="EA205" s="25"/>
      <c r="EB205" s="25"/>
      <c r="EC205" s="25"/>
      <c r="ED205" s="25"/>
      <c r="EE205" s="25"/>
      <c r="EF205" s="25"/>
      <c r="EG205" s="25"/>
      <c r="EH205" s="25"/>
      <c r="EI205" s="25"/>
      <c r="EJ205" s="25"/>
      <c r="EK205" s="25"/>
      <c r="EL205" s="25"/>
      <c r="EM205" s="25"/>
      <c r="EN205" s="25"/>
      <c r="EO205" s="25"/>
      <c r="EP205" s="25"/>
      <c r="EQ205" s="25"/>
      <c r="ER205" s="25"/>
      <c r="ES205" s="25"/>
      <c r="ET205" s="25"/>
      <c r="EU205" s="25"/>
      <c r="EV205" s="25"/>
      <c r="EW205" s="25"/>
      <c r="EX205" s="25"/>
      <c r="EY205" s="25"/>
      <c r="EZ205" s="25"/>
      <c r="FA205" s="25"/>
      <c r="FB205" s="25"/>
      <c r="FC205" s="25"/>
      <c r="FD205" s="25"/>
      <c r="FE205" s="25"/>
      <c r="FF205" s="25"/>
      <c r="FG205" s="25"/>
      <c r="FH205" s="25"/>
      <c r="FI205" s="25"/>
      <c r="FJ205" s="25"/>
      <c r="FK205" s="25"/>
      <c r="FL205" s="25"/>
      <c r="FM205" s="25"/>
      <c r="FN205" s="25"/>
      <c r="FO205" s="25"/>
      <c r="FP205" s="25"/>
      <c r="FQ205" s="25"/>
      <c r="FR205" s="25"/>
      <c r="FS205" s="25"/>
      <c r="FT205" s="25"/>
      <c r="FU205" s="25"/>
      <c r="FV205" s="25"/>
      <c r="FW205" s="25"/>
      <c r="FX205" s="25"/>
      <c r="FY205" s="25"/>
      <c r="FZ205" s="25"/>
      <c r="GA205" s="25"/>
      <c r="GB205" s="25"/>
      <c r="GC205" s="25"/>
      <c r="GD205" s="25"/>
      <c r="GE205" s="25"/>
      <c r="GF205" s="25"/>
      <c r="GG205" s="25"/>
      <c r="GH205" s="25"/>
      <c r="GI205" s="25"/>
      <c r="GJ205" s="25"/>
      <c r="GK205" s="25"/>
      <c r="GL205" s="25"/>
      <c r="GM205" s="25"/>
      <c r="GN205" s="25"/>
      <c r="GO205" s="25"/>
      <c r="GP205" s="25"/>
      <c r="GQ205" s="25"/>
      <c r="GR205" s="25"/>
      <c r="GS205" s="25"/>
      <c r="GT205" s="25"/>
      <c r="GU205" s="25"/>
      <c r="GV205" s="25"/>
      <c r="GW205" s="25"/>
      <c r="GX205" s="25"/>
      <c r="GY205" s="25"/>
      <c r="GZ205" s="25"/>
      <c r="HA205" s="25"/>
      <c r="HB205" s="25"/>
      <c r="HC205" s="25"/>
      <c r="HD205" s="25"/>
      <c r="HE205" s="25"/>
      <c r="HF205" s="25"/>
      <c r="HG205" s="25"/>
      <c r="HH205" s="25"/>
      <c r="HI205" s="25"/>
      <c r="HJ205" s="25"/>
      <c r="HK205" s="25"/>
      <c r="HL205" s="25"/>
      <c r="HM205" s="25"/>
      <c r="HN205" s="25"/>
      <c r="HO205" s="25"/>
      <c r="HP205" s="25"/>
      <c r="HQ205" s="25"/>
      <c r="HR205" s="25"/>
      <c r="HS205" s="25"/>
      <c r="HT205" s="25"/>
      <c r="HU205" s="25"/>
      <c r="HV205" s="25"/>
      <c r="HW205" s="25"/>
      <c r="HX205" s="25"/>
      <c r="HY205" s="25"/>
      <c r="HZ205" s="25"/>
      <c r="IA205" s="25"/>
      <c r="IB205" s="25"/>
      <c r="IC205" s="25"/>
      <c r="ID205" s="25"/>
      <c r="IE205" s="25"/>
      <c r="IF205" s="25"/>
      <c r="IG205" s="25"/>
      <c r="IH205" s="25"/>
      <c r="II205" s="25"/>
      <c r="IJ205" s="25"/>
      <c r="IK205" s="25"/>
      <c r="IL205" s="25"/>
      <c r="IM205" s="25"/>
      <c r="IN205" s="25"/>
      <c r="IO205" s="25"/>
      <c r="IP205" s="25"/>
      <c r="IQ205" s="25"/>
      <c r="IR205" s="25"/>
      <c r="IS205" s="25"/>
      <c r="IT205" s="25"/>
      <c r="IU205" s="25"/>
    </row>
    <row r="206" spans="1:255" s="95" customFormat="1" ht="28.5" x14ac:dyDescent="0.25">
      <c r="A206" s="48">
        <v>6</v>
      </c>
      <c r="B206" s="375" t="s">
        <v>245</v>
      </c>
      <c r="C206" s="375"/>
      <c r="D206" s="375"/>
      <c r="E206" s="375"/>
      <c r="F206" s="45"/>
      <c r="G206" s="334">
        <f>'Equipment List_Unadjusted'!G206*Indexes!Q10</f>
        <v>228.9751216873986</v>
      </c>
      <c r="H206" s="334">
        <f>'Equipment List_Unadjusted'!H206*Indexes!Q10</f>
        <v>1376.9037317468901</v>
      </c>
      <c r="I206" s="33">
        <v>2003</v>
      </c>
      <c r="J206" s="334"/>
      <c r="K206" s="334"/>
      <c r="L206" s="33"/>
      <c r="M206" s="14" t="s">
        <v>506</v>
      </c>
      <c r="N206" s="275"/>
      <c r="O206" s="275"/>
      <c r="P206" s="275"/>
      <c r="Q206" s="27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c r="CA206" s="25"/>
      <c r="CB206" s="25"/>
      <c r="CC206" s="25"/>
      <c r="CD206" s="25"/>
      <c r="CE206" s="25"/>
      <c r="CF206" s="25"/>
      <c r="CG206" s="25"/>
      <c r="CH206" s="25"/>
      <c r="CI206" s="25"/>
      <c r="CJ206" s="25"/>
      <c r="CK206" s="25"/>
      <c r="CL206" s="25"/>
      <c r="CM206" s="25"/>
      <c r="CN206" s="25"/>
      <c r="CO206" s="25"/>
      <c r="CP206" s="25"/>
      <c r="CQ206" s="25"/>
      <c r="CR206" s="25"/>
      <c r="CS206" s="25"/>
      <c r="CT206" s="25"/>
      <c r="CU206" s="25"/>
      <c r="CV206" s="25"/>
      <c r="CW206" s="25"/>
      <c r="CX206" s="25"/>
      <c r="CY206" s="25"/>
      <c r="CZ206" s="25"/>
      <c r="DA206" s="25"/>
      <c r="DB206" s="25"/>
      <c r="DC206" s="25"/>
      <c r="DD206" s="25"/>
      <c r="DE206" s="25"/>
      <c r="DF206" s="25"/>
      <c r="DG206" s="25"/>
      <c r="DH206" s="25"/>
      <c r="DI206" s="25"/>
      <c r="DJ206" s="25"/>
      <c r="DK206" s="25"/>
      <c r="DL206" s="25"/>
      <c r="DM206" s="25"/>
      <c r="DN206" s="25"/>
      <c r="DO206" s="25"/>
      <c r="DP206" s="25"/>
      <c r="DQ206" s="25"/>
      <c r="DR206" s="25"/>
      <c r="DS206" s="25"/>
      <c r="DT206" s="25"/>
      <c r="DU206" s="25"/>
      <c r="DV206" s="25"/>
      <c r="DW206" s="25"/>
      <c r="DX206" s="25"/>
      <c r="DY206" s="25"/>
      <c r="DZ206" s="25"/>
      <c r="EA206" s="25"/>
      <c r="EB206" s="25"/>
      <c r="EC206" s="25"/>
      <c r="ED206" s="25"/>
      <c r="EE206" s="25"/>
      <c r="EF206" s="25"/>
      <c r="EG206" s="25"/>
      <c r="EH206" s="25"/>
      <c r="EI206" s="25"/>
      <c r="EJ206" s="25"/>
      <c r="EK206" s="25"/>
      <c r="EL206" s="25"/>
      <c r="EM206" s="25"/>
      <c r="EN206" s="25"/>
      <c r="EO206" s="25"/>
      <c r="EP206" s="25"/>
      <c r="EQ206" s="25"/>
      <c r="ER206" s="25"/>
      <c r="ES206" s="25"/>
      <c r="ET206" s="25"/>
      <c r="EU206" s="25"/>
      <c r="EV206" s="25"/>
      <c r="EW206" s="25"/>
      <c r="EX206" s="25"/>
      <c r="EY206" s="25"/>
      <c r="EZ206" s="25"/>
      <c r="FA206" s="25"/>
      <c r="FB206" s="25"/>
      <c r="FC206" s="25"/>
      <c r="FD206" s="25"/>
      <c r="FE206" s="25"/>
      <c r="FF206" s="25"/>
      <c r="FG206" s="25"/>
      <c r="FH206" s="25"/>
      <c r="FI206" s="25"/>
      <c r="FJ206" s="25"/>
      <c r="FK206" s="25"/>
      <c r="FL206" s="25"/>
      <c r="FM206" s="25"/>
      <c r="FN206" s="25"/>
      <c r="FO206" s="25"/>
      <c r="FP206" s="25"/>
      <c r="FQ206" s="25"/>
      <c r="FR206" s="25"/>
      <c r="FS206" s="25"/>
      <c r="FT206" s="25"/>
      <c r="FU206" s="25"/>
      <c r="FV206" s="25"/>
      <c r="FW206" s="25"/>
      <c r="FX206" s="25"/>
      <c r="FY206" s="25"/>
      <c r="FZ206" s="25"/>
      <c r="GA206" s="25"/>
      <c r="GB206" s="25"/>
      <c r="GC206" s="25"/>
      <c r="GD206" s="25"/>
      <c r="GE206" s="25"/>
      <c r="GF206" s="25"/>
      <c r="GG206" s="25"/>
      <c r="GH206" s="25"/>
      <c r="GI206" s="25"/>
      <c r="GJ206" s="25"/>
      <c r="GK206" s="25"/>
      <c r="GL206" s="25"/>
      <c r="GM206" s="25"/>
      <c r="GN206" s="25"/>
      <c r="GO206" s="25"/>
      <c r="GP206" s="25"/>
      <c r="GQ206" s="25"/>
      <c r="GR206" s="25"/>
      <c r="GS206" s="25"/>
      <c r="GT206" s="25"/>
      <c r="GU206" s="25"/>
      <c r="GV206" s="25"/>
      <c r="GW206" s="25"/>
      <c r="GX206" s="25"/>
      <c r="GY206" s="25"/>
      <c r="GZ206" s="25"/>
      <c r="HA206" s="25"/>
      <c r="HB206" s="25"/>
      <c r="HC206" s="25"/>
      <c r="HD206" s="25"/>
      <c r="HE206" s="25"/>
      <c r="HF206" s="25"/>
      <c r="HG206" s="25"/>
      <c r="HH206" s="25"/>
      <c r="HI206" s="25"/>
      <c r="HJ206" s="25"/>
      <c r="HK206" s="25"/>
      <c r="HL206" s="25"/>
      <c r="HM206" s="25"/>
      <c r="HN206" s="25"/>
      <c r="HO206" s="25"/>
      <c r="HP206" s="25"/>
      <c r="HQ206" s="25"/>
      <c r="HR206" s="25"/>
      <c r="HS206" s="25"/>
      <c r="HT206" s="25"/>
      <c r="HU206" s="25"/>
      <c r="HV206" s="25"/>
      <c r="HW206" s="25"/>
      <c r="HX206" s="25"/>
      <c r="HY206" s="25"/>
      <c r="HZ206" s="25"/>
      <c r="IA206" s="25"/>
      <c r="IB206" s="25"/>
      <c r="IC206" s="25"/>
      <c r="ID206" s="25"/>
      <c r="IE206" s="25"/>
      <c r="IF206" s="25"/>
      <c r="IG206" s="25"/>
      <c r="IH206" s="25"/>
      <c r="II206" s="25"/>
      <c r="IJ206" s="25"/>
      <c r="IK206" s="25"/>
      <c r="IL206" s="25"/>
      <c r="IM206" s="25"/>
      <c r="IN206" s="25"/>
      <c r="IO206" s="25"/>
      <c r="IP206" s="25"/>
      <c r="IQ206" s="25"/>
      <c r="IR206" s="25"/>
      <c r="IS206" s="25"/>
      <c r="IT206" s="25"/>
      <c r="IU206" s="25"/>
    </row>
    <row r="207" spans="1:255" s="95" customFormat="1" ht="15" x14ac:dyDescent="0.25">
      <c r="A207" s="48">
        <v>3</v>
      </c>
      <c r="B207" s="375" t="s">
        <v>246</v>
      </c>
      <c r="C207" s="375"/>
      <c r="D207" s="375"/>
      <c r="E207" s="375"/>
      <c r="F207" s="45">
        <v>5</v>
      </c>
      <c r="G207" s="334">
        <f>'Equipment List_Unadjusted'!G207*Indexes!S7</f>
        <v>45.549626467449301</v>
      </c>
      <c r="H207" s="334">
        <f>'Equipment List_Unadjusted'!H207*Indexes!S7</f>
        <v>84.266808964781205</v>
      </c>
      <c r="I207" s="33">
        <v>2004</v>
      </c>
      <c r="J207" s="334"/>
      <c r="K207" s="334"/>
      <c r="L207" s="33"/>
      <c r="M207" s="14" t="s">
        <v>247</v>
      </c>
      <c r="N207" s="275"/>
      <c r="O207" s="275"/>
      <c r="P207" s="275"/>
      <c r="Q207" s="27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c r="CA207" s="25"/>
      <c r="CB207" s="25"/>
      <c r="CC207" s="25"/>
      <c r="CD207" s="25"/>
      <c r="CE207" s="25"/>
      <c r="CF207" s="25"/>
      <c r="CG207" s="25"/>
      <c r="CH207" s="25"/>
      <c r="CI207" s="25"/>
      <c r="CJ207" s="25"/>
      <c r="CK207" s="25"/>
      <c r="CL207" s="25"/>
      <c r="CM207" s="25"/>
      <c r="CN207" s="25"/>
      <c r="CO207" s="25"/>
      <c r="CP207" s="25"/>
      <c r="CQ207" s="25"/>
      <c r="CR207" s="25"/>
      <c r="CS207" s="25"/>
      <c r="CT207" s="25"/>
      <c r="CU207" s="25"/>
      <c r="CV207" s="25"/>
      <c r="CW207" s="25"/>
      <c r="CX207" s="25"/>
      <c r="CY207" s="25"/>
      <c r="CZ207" s="25"/>
      <c r="DA207" s="25"/>
      <c r="DB207" s="25"/>
      <c r="DC207" s="25"/>
      <c r="DD207" s="25"/>
      <c r="DE207" s="25"/>
      <c r="DF207" s="25"/>
      <c r="DG207" s="25"/>
      <c r="DH207" s="25"/>
      <c r="DI207" s="25"/>
      <c r="DJ207" s="25"/>
      <c r="DK207" s="25"/>
      <c r="DL207" s="25"/>
      <c r="DM207" s="25"/>
      <c r="DN207" s="25"/>
      <c r="DO207" s="25"/>
      <c r="DP207" s="25"/>
      <c r="DQ207" s="25"/>
      <c r="DR207" s="25"/>
      <c r="DS207" s="25"/>
      <c r="DT207" s="25"/>
      <c r="DU207" s="25"/>
      <c r="DV207" s="25"/>
      <c r="DW207" s="25"/>
      <c r="DX207" s="25"/>
      <c r="DY207" s="25"/>
      <c r="DZ207" s="25"/>
      <c r="EA207" s="25"/>
      <c r="EB207" s="25"/>
      <c r="EC207" s="25"/>
      <c r="ED207" s="25"/>
      <c r="EE207" s="25"/>
      <c r="EF207" s="25"/>
      <c r="EG207" s="25"/>
      <c r="EH207" s="25"/>
      <c r="EI207" s="25"/>
      <c r="EJ207" s="25"/>
      <c r="EK207" s="25"/>
      <c r="EL207" s="25"/>
      <c r="EM207" s="25"/>
      <c r="EN207" s="25"/>
      <c r="EO207" s="25"/>
      <c r="EP207" s="25"/>
      <c r="EQ207" s="25"/>
      <c r="ER207" s="25"/>
      <c r="ES207" s="25"/>
      <c r="ET207" s="25"/>
      <c r="EU207" s="25"/>
      <c r="EV207" s="25"/>
      <c r="EW207" s="25"/>
      <c r="EX207" s="25"/>
      <c r="EY207" s="25"/>
      <c r="EZ207" s="25"/>
      <c r="FA207" s="25"/>
      <c r="FB207" s="25"/>
      <c r="FC207" s="25"/>
      <c r="FD207" s="25"/>
      <c r="FE207" s="25"/>
      <c r="FF207" s="25"/>
      <c r="FG207" s="25"/>
      <c r="FH207" s="25"/>
      <c r="FI207" s="25"/>
      <c r="FJ207" s="25"/>
      <c r="FK207" s="25"/>
      <c r="FL207" s="25"/>
      <c r="FM207" s="25"/>
      <c r="FN207" s="25"/>
      <c r="FO207" s="25"/>
      <c r="FP207" s="25"/>
      <c r="FQ207" s="25"/>
      <c r="FR207" s="25"/>
      <c r="FS207" s="25"/>
      <c r="FT207" s="25"/>
      <c r="FU207" s="25"/>
      <c r="FV207" s="25"/>
      <c r="FW207" s="25"/>
      <c r="FX207" s="25"/>
      <c r="FY207" s="25"/>
      <c r="FZ207" s="25"/>
      <c r="GA207" s="25"/>
      <c r="GB207" s="25"/>
      <c r="GC207" s="25"/>
      <c r="GD207" s="25"/>
      <c r="GE207" s="25"/>
      <c r="GF207" s="25"/>
      <c r="GG207" s="25"/>
      <c r="GH207" s="25"/>
      <c r="GI207" s="25"/>
      <c r="GJ207" s="25"/>
      <c r="GK207" s="25"/>
      <c r="GL207" s="25"/>
      <c r="GM207" s="25"/>
      <c r="GN207" s="25"/>
      <c r="GO207" s="25"/>
      <c r="GP207" s="25"/>
      <c r="GQ207" s="25"/>
      <c r="GR207" s="25"/>
      <c r="GS207" s="25"/>
      <c r="GT207" s="25"/>
      <c r="GU207" s="25"/>
      <c r="GV207" s="25"/>
      <c r="GW207" s="25"/>
      <c r="GX207" s="25"/>
      <c r="GY207" s="25"/>
      <c r="GZ207" s="25"/>
      <c r="HA207" s="25"/>
      <c r="HB207" s="25"/>
      <c r="HC207" s="25"/>
      <c r="HD207" s="25"/>
      <c r="HE207" s="25"/>
      <c r="HF207" s="25"/>
      <c r="HG207" s="25"/>
      <c r="HH207" s="25"/>
      <c r="HI207" s="25"/>
      <c r="HJ207" s="25"/>
      <c r="HK207" s="25"/>
      <c r="HL207" s="25"/>
      <c r="HM207" s="25"/>
      <c r="HN207" s="25"/>
      <c r="HO207" s="25"/>
      <c r="HP207" s="25"/>
      <c r="HQ207" s="25"/>
      <c r="HR207" s="25"/>
      <c r="HS207" s="25"/>
      <c r="HT207" s="25"/>
      <c r="HU207" s="25"/>
      <c r="HV207" s="25"/>
      <c r="HW207" s="25"/>
      <c r="HX207" s="25"/>
      <c r="HY207" s="25"/>
      <c r="HZ207" s="25"/>
      <c r="IA207" s="25"/>
      <c r="IB207" s="25"/>
      <c r="IC207" s="25"/>
      <c r="ID207" s="25"/>
      <c r="IE207" s="25"/>
      <c r="IF207" s="25"/>
      <c r="IG207" s="25"/>
      <c r="IH207" s="25"/>
      <c r="II207" s="25"/>
      <c r="IJ207" s="25"/>
      <c r="IK207" s="25"/>
      <c r="IL207" s="25"/>
      <c r="IM207" s="25"/>
      <c r="IN207" s="25"/>
      <c r="IO207" s="25"/>
      <c r="IP207" s="25"/>
      <c r="IQ207" s="25"/>
      <c r="IR207" s="25"/>
      <c r="IS207" s="25"/>
      <c r="IT207" s="25"/>
      <c r="IU207" s="25"/>
    </row>
    <row r="208" spans="1:255" s="95" customFormat="1" ht="28.5" x14ac:dyDescent="0.25">
      <c r="A208" s="47">
        <v>3</v>
      </c>
      <c r="B208" s="375" t="s">
        <v>503</v>
      </c>
      <c r="C208" s="375"/>
      <c r="D208" s="375"/>
      <c r="E208" s="375"/>
      <c r="F208" s="45">
        <v>5</v>
      </c>
      <c r="G208" s="334">
        <f>'Equipment List_Unadjusted'!G208*Indexes!U7</f>
        <v>82.784482758620697</v>
      </c>
      <c r="H208" s="334">
        <f>'Equipment List_Unadjusted'!H208*Indexes!U7</f>
        <v>300.09375</v>
      </c>
      <c r="I208" s="33">
        <v>2005</v>
      </c>
      <c r="J208" s="334"/>
      <c r="K208" s="334"/>
      <c r="L208" s="33"/>
      <c r="M208" s="14" t="s">
        <v>504</v>
      </c>
      <c r="N208" s="275"/>
      <c r="O208" s="275"/>
      <c r="P208" s="275"/>
      <c r="Q208" s="27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c r="CA208" s="25"/>
      <c r="CB208" s="25"/>
      <c r="CC208" s="25"/>
      <c r="CD208" s="25"/>
      <c r="CE208" s="25"/>
      <c r="CF208" s="25"/>
      <c r="CG208" s="25"/>
      <c r="CH208" s="25"/>
      <c r="CI208" s="25"/>
      <c r="CJ208" s="25"/>
      <c r="CK208" s="25"/>
      <c r="CL208" s="25"/>
      <c r="CM208" s="25"/>
      <c r="CN208" s="25"/>
      <c r="CO208" s="25"/>
      <c r="CP208" s="25"/>
      <c r="CQ208" s="25"/>
      <c r="CR208" s="25"/>
      <c r="CS208" s="25"/>
      <c r="CT208" s="25"/>
      <c r="CU208" s="25"/>
      <c r="CV208" s="25"/>
      <c r="CW208" s="25"/>
      <c r="CX208" s="25"/>
      <c r="CY208" s="25"/>
      <c r="CZ208" s="25"/>
      <c r="DA208" s="25"/>
      <c r="DB208" s="25"/>
      <c r="DC208" s="25"/>
      <c r="DD208" s="25"/>
      <c r="DE208" s="25"/>
      <c r="DF208" s="25"/>
      <c r="DG208" s="25"/>
      <c r="DH208" s="25"/>
      <c r="DI208" s="25"/>
      <c r="DJ208" s="25"/>
      <c r="DK208" s="25"/>
      <c r="DL208" s="25"/>
      <c r="DM208" s="25"/>
      <c r="DN208" s="25"/>
      <c r="DO208" s="25"/>
      <c r="DP208" s="25"/>
      <c r="DQ208" s="25"/>
      <c r="DR208" s="25"/>
      <c r="DS208" s="25"/>
      <c r="DT208" s="25"/>
      <c r="DU208" s="25"/>
      <c r="DV208" s="25"/>
      <c r="DW208" s="25"/>
      <c r="DX208" s="25"/>
      <c r="DY208" s="25"/>
      <c r="DZ208" s="25"/>
      <c r="EA208" s="25"/>
      <c r="EB208" s="25"/>
      <c r="EC208" s="25"/>
      <c r="ED208" s="25"/>
      <c r="EE208" s="25"/>
      <c r="EF208" s="25"/>
      <c r="EG208" s="25"/>
      <c r="EH208" s="25"/>
      <c r="EI208" s="25"/>
      <c r="EJ208" s="25"/>
      <c r="EK208" s="25"/>
      <c r="EL208" s="25"/>
      <c r="EM208" s="25"/>
      <c r="EN208" s="25"/>
      <c r="EO208" s="25"/>
      <c r="EP208" s="25"/>
      <c r="EQ208" s="25"/>
      <c r="ER208" s="25"/>
      <c r="ES208" s="25"/>
      <c r="ET208" s="25"/>
      <c r="EU208" s="25"/>
      <c r="EV208" s="25"/>
      <c r="EW208" s="25"/>
      <c r="EX208" s="25"/>
      <c r="EY208" s="25"/>
      <c r="EZ208" s="25"/>
      <c r="FA208" s="25"/>
      <c r="FB208" s="25"/>
      <c r="FC208" s="25"/>
      <c r="FD208" s="25"/>
      <c r="FE208" s="25"/>
      <c r="FF208" s="25"/>
      <c r="FG208" s="25"/>
      <c r="FH208" s="25"/>
      <c r="FI208" s="25"/>
      <c r="FJ208" s="25"/>
      <c r="FK208" s="25"/>
      <c r="FL208" s="25"/>
      <c r="FM208" s="25"/>
      <c r="FN208" s="25"/>
      <c r="FO208" s="25"/>
      <c r="FP208" s="25"/>
      <c r="FQ208" s="25"/>
      <c r="FR208" s="25"/>
      <c r="FS208" s="25"/>
      <c r="FT208" s="25"/>
      <c r="FU208" s="25"/>
      <c r="FV208" s="25"/>
      <c r="FW208" s="25"/>
      <c r="FX208" s="25"/>
      <c r="FY208" s="25"/>
      <c r="FZ208" s="25"/>
      <c r="GA208" s="25"/>
      <c r="GB208" s="25"/>
      <c r="GC208" s="25"/>
      <c r="GD208" s="25"/>
      <c r="GE208" s="25"/>
      <c r="GF208" s="25"/>
      <c r="GG208" s="25"/>
      <c r="GH208" s="25"/>
      <c r="GI208" s="25"/>
      <c r="GJ208" s="25"/>
      <c r="GK208" s="25"/>
      <c r="GL208" s="25"/>
      <c r="GM208" s="25"/>
      <c r="GN208" s="25"/>
      <c r="GO208" s="25"/>
      <c r="GP208" s="25"/>
      <c r="GQ208" s="25"/>
      <c r="GR208" s="25"/>
      <c r="GS208" s="25"/>
      <c r="GT208" s="25"/>
      <c r="GU208" s="25"/>
      <c r="GV208" s="25"/>
      <c r="GW208" s="25"/>
      <c r="GX208" s="25"/>
      <c r="GY208" s="25"/>
      <c r="GZ208" s="25"/>
      <c r="HA208" s="25"/>
      <c r="HB208" s="25"/>
      <c r="HC208" s="25"/>
      <c r="HD208" s="25"/>
      <c r="HE208" s="25"/>
      <c r="HF208" s="25"/>
      <c r="HG208" s="25"/>
      <c r="HH208" s="25"/>
      <c r="HI208" s="25"/>
      <c r="HJ208" s="25"/>
      <c r="HK208" s="25"/>
      <c r="HL208" s="25"/>
      <c r="HM208" s="25"/>
      <c r="HN208" s="25"/>
      <c r="HO208" s="25"/>
      <c r="HP208" s="25"/>
      <c r="HQ208" s="25"/>
      <c r="HR208" s="25"/>
      <c r="HS208" s="25"/>
      <c r="HT208" s="25"/>
      <c r="HU208" s="25"/>
      <c r="HV208" s="25"/>
      <c r="HW208" s="25"/>
      <c r="HX208" s="25"/>
      <c r="HY208" s="25"/>
      <c r="HZ208" s="25"/>
      <c r="IA208" s="25"/>
      <c r="IB208" s="25"/>
      <c r="IC208" s="25"/>
      <c r="ID208" s="25"/>
      <c r="IE208" s="25"/>
      <c r="IF208" s="25"/>
      <c r="IG208" s="25"/>
      <c r="IH208" s="25"/>
      <c r="II208" s="25"/>
      <c r="IJ208" s="25"/>
      <c r="IK208" s="25"/>
      <c r="IL208" s="25"/>
      <c r="IM208" s="25"/>
      <c r="IN208" s="25"/>
      <c r="IO208" s="25"/>
      <c r="IP208" s="25"/>
      <c r="IQ208" s="25"/>
      <c r="IR208" s="25"/>
      <c r="IS208" s="25"/>
      <c r="IT208" s="25"/>
      <c r="IU208" s="25"/>
    </row>
    <row r="209" spans="1:255" s="95" customFormat="1" ht="28.5" x14ac:dyDescent="0.25">
      <c r="A209" s="48">
        <v>6</v>
      </c>
      <c r="B209" s="375" t="s">
        <v>248</v>
      </c>
      <c r="C209" s="375"/>
      <c r="D209" s="375"/>
      <c r="E209" s="375"/>
      <c r="F209" s="45"/>
      <c r="G209" s="334">
        <f>'Equipment List_Unadjusted'!G209*Indexes!Q10</f>
        <v>7.6325040562466198</v>
      </c>
      <c r="H209" s="334">
        <f>'Equipment List_Unadjusted'!H209*Indexes!Q10</f>
        <v>18.318009734991886</v>
      </c>
      <c r="I209" s="33">
        <v>2003</v>
      </c>
      <c r="J209" s="334"/>
      <c r="K209" s="334"/>
      <c r="L209" s="33"/>
      <c r="M209" s="14" t="s">
        <v>508</v>
      </c>
      <c r="N209" s="275"/>
      <c r="O209" s="275"/>
      <c r="P209" s="275"/>
      <c r="Q209" s="27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c r="CA209" s="25"/>
      <c r="CB209" s="25"/>
      <c r="CC209" s="25"/>
      <c r="CD209" s="25"/>
      <c r="CE209" s="25"/>
      <c r="CF209" s="25"/>
      <c r="CG209" s="25"/>
      <c r="CH209" s="25"/>
      <c r="CI209" s="25"/>
      <c r="CJ209" s="25"/>
      <c r="CK209" s="25"/>
      <c r="CL209" s="25"/>
      <c r="CM209" s="25"/>
      <c r="CN209" s="25"/>
      <c r="CO209" s="25"/>
      <c r="CP209" s="25"/>
      <c r="CQ209" s="25"/>
      <c r="CR209" s="25"/>
      <c r="CS209" s="25"/>
      <c r="CT209" s="25"/>
      <c r="CU209" s="25"/>
      <c r="CV209" s="25"/>
      <c r="CW209" s="25"/>
      <c r="CX209" s="25"/>
      <c r="CY209" s="25"/>
      <c r="CZ209" s="25"/>
      <c r="DA209" s="25"/>
      <c r="DB209" s="25"/>
      <c r="DC209" s="25"/>
      <c r="DD209" s="25"/>
      <c r="DE209" s="25"/>
      <c r="DF209" s="25"/>
      <c r="DG209" s="25"/>
      <c r="DH209" s="25"/>
      <c r="DI209" s="25"/>
      <c r="DJ209" s="25"/>
      <c r="DK209" s="25"/>
      <c r="DL209" s="25"/>
      <c r="DM209" s="25"/>
      <c r="DN209" s="25"/>
      <c r="DO209" s="25"/>
      <c r="DP209" s="25"/>
      <c r="DQ209" s="25"/>
      <c r="DR209" s="25"/>
      <c r="DS209" s="25"/>
      <c r="DT209" s="25"/>
      <c r="DU209" s="25"/>
      <c r="DV209" s="25"/>
      <c r="DW209" s="25"/>
      <c r="DX209" s="25"/>
      <c r="DY209" s="25"/>
      <c r="DZ209" s="25"/>
      <c r="EA209" s="25"/>
      <c r="EB209" s="25"/>
      <c r="EC209" s="25"/>
      <c r="ED209" s="25"/>
      <c r="EE209" s="25"/>
      <c r="EF209" s="25"/>
      <c r="EG209" s="25"/>
      <c r="EH209" s="25"/>
      <c r="EI209" s="25"/>
      <c r="EJ209" s="25"/>
      <c r="EK209" s="25"/>
      <c r="EL209" s="25"/>
      <c r="EM209" s="25"/>
      <c r="EN209" s="25"/>
      <c r="EO209" s="25"/>
      <c r="EP209" s="25"/>
      <c r="EQ209" s="25"/>
      <c r="ER209" s="25"/>
      <c r="ES209" s="25"/>
      <c r="ET209" s="25"/>
      <c r="EU209" s="25"/>
      <c r="EV209" s="25"/>
      <c r="EW209" s="25"/>
      <c r="EX209" s="25"/>
      <c r="EY209" s="25"/>
      <c r="EZ209" s="25"/>
      <c r="FA209" s="25"/>
      <c r="FB209" s="25"/>
      <c r="FC209" s="25"/>
      <c r="FD209" s="25"/>
      <c r="FE209" s="25"/>
      <c r="FF209" s="25"/>
      <c r="FG209" s="25"/>
      <c r="FH209" s="25"/>
      <c r="FI209" s="25"/>
      <c r="FJ209" s="25"/>
      <c r="FK209" s="25"/>
      <c r="FL209" s="25"/>
      <c r="FM209" s="25"/>
      <c r="FN209" s="25"/>
      <c r="FO209" s="25"/>
      <c r="FP209" s="25"/>
      <c r="FQ209" s="25"/>
      <c r="FR209" s="25"/>
      <c r="FS209" s="25"/>
      <c r="FT209" s="25"/>
      <c r="FU209" s="25"/>
      <c r="FV209" s="25"/>
      <c r="FW209" s="25"/>
      <c r="FX209" s="25"/>
      <c r="FY209" s="25"/>
      <c r="FZ209" s="25"/>
      <c r="GA209" s="25"/>
      <c r="GB209" s="25"/>
      <c r="GC209" s="25"/>
      <c r="GD209" s="25"/>
      <c r="GE209" s="25"/>
      <c r="GF209" s="25"/>
      <c r="GG209" s="25"/>
      <c r="GH209" s="25"/>
      <c r="GI209" s="25"/>
      <c r="GJ209" s="25"/>
      <c r="GK209" s="25"/>
      <c r="GL209" s="25"/>
      <c r="GM209" s="25"/>
      <c r="GN209" s="25"/>
      <c r="GO209" s="25"/>
      <c r="GP209" s="25"/>
      <c r="GQ209" s="25"/>
      <c r="GR209" s="25"/>
      <c r="GS209" s="25"/>
      <c r="GT209" s="25"/>
      <c r="GU209" s="25"/>
      <c r="GV209" s="25"/>
      <c r="GW209" s="25"/>
      <c r="GX209" s="25"/>
      <c r="GY209" s="25"/>
      <c r="GZ209" s="25"/>
      <c r="HA209" s="25"/>
      <c r="HB209" s="25"/>
      <c r="HC209" s="25"/>
      <c r="HD209" s="25"/>
      <c r="HE209" s="25"/>
      <c r="HF209" s="25"/>
      <c r="HG209" s="25"/>
      <c r="HH209" s="25"/>
      <c r="HI209" s="25"/>
      <c r="HJ209" s="25"/>
      <c r="HK209" s="25"/>
      <c r="HL209" s="25"/>
      <c r="HM209" s="25"/>
      <c r="HN209" s="25"/>
      <c r="HO209" s="25"/>
      <c r="HP209" s="25"/>
      <c r="HQ209" s="25"/>
      <c r="HR209" s="25"/>
      <c r="HS209" s="25"/>
      <c r="HT209" s="25"/>
      <c r="HU209" s="25"/>
      <c r="HV209" s="25"/>
      <c r="HW209" s="25"/>
      <c r="HX209" s="25"/>
      <c r="HY209" s="25"/>
      <c r="HZ209" s="25"/>
      <c r="IA209" s="25"/>
      <c r="IB209" s="25"/>
      <c r="IC209" s="25"/>
      <c r="ID209" s="25"/>
      <c r="IE209" s="25"/>
      <c r="IF209" s="25"/>
      <c r="IG209" s="25"/>
      <c r="IH209" s="25"/>
      <c r="II209" s="25"/>
      <c r="IJ209" s="25"/>
      <c r="IK209" s="25"/>
      <c r="IL209" s="25"/>
      <c r="IM209" s="25"/>
      <c r="IN209" s="25"/>
      <c r="IO209" s="25"/>
      <c r="IP209" s="25"/>
      <c r="IQ209" s="25"/>
      <c r="IR209" s="25"/>
      <c r="IS209" s="25"/>
      <c r="IT209" s="25"/>
      <c r="IU209" s="25"/>
    </row>
    <row r="210" spans="1:255" s="95" customFormat="1" ht="33.6" customHeight="1" x14ac:dyDescent="0.25">
      <c r="A210" s="47">
        <v>6</v>
      </c>
      <c r="B210" s="385" t="s">
        <v>249</v>
      </c>
      <c r="C210" s="385"/>
      <c r="D210" s="385"/>
      <c r="E210" s="385"/>
      <c r="F210" s="45"/>
      <c r="G210" s="334">
        <f>'Equipment List_Unadjusted'!G210*Indexes!S10</f>
        <v>17.659019812304486</v>
      </c>
      <c r="H210" s="334">
        <f>'Equipment List_Unadjusted'!H210*Indexes!S10</f>
        <v>58.863399374348276</v>
      </c>
      <c r="I210" s="33">
        <v>2004</v>
      </c>
      <c r="J210" s="334"/>
      <c r="K210" s="334"/>
      <c r="L210" s="33"/>
      <c r="M210" s="14" t="s">
        <v>507</v>
      </c>
      <c r="N210" s="275"/>
      <c r="O210" s="275"/>
      <c r="P210" s="275"/>
      <c r="Q210" s="27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c r="CA210" s="25"/>
      <c r="CB210" s="25"/>
      <c r="CC210" s="25"/>
      <c r="CD210" s="25"/>
      <c r="CE210" s="25"/>
      <c r="CF210" s="25"/>
      <c r="CG210" s="25"/>
      <c r="CH210" s="25"/>
      <c r="CI210" s="25"/>
      <c r="CJ210" s="25"/>
      <c r="CK210" s="25"/>
      <c r="CL210" s="25"/>
      <c r="CM210" s="25"/>
      <c r="CN210" s="25"/>
      <c r="CO210" s="25"/>
      <c r="CP210" s="25"/>
      <c r="CQ210" s="25"/>
      <c r="CR210" s="25"/>
      <c r="CS210" s="25"/>
      <c r="CT210" s="25"/>
      <c r="CU210" s="25"/>
      <c r="CV210" s="25"/>
      <c r="CW210" s="25"/>
      <c r="CX210" s="25"/>
      <c r="CY210" s="25"/>
      <c r="CZ210" s="25"/>
      <c r="DA210" s="25"/>
      <c r="DB210" s="25"/>
      <c r="DC210" s="25"/>
      <c r="DD210" s="25"/>
      <c r="DE210" s="25"/>
      <c r="DF210" s="25"/>
      <c r="DG210" s="25"/>
      <c r="DH210" s="25"/>
      <c r="DI210" s="25"/>
      <c r="DJ210" s="25"/>
      <c r="DK210" s="25"/>
      <c r="DL210" s="25"/>
      <c r="DM210" s="25"/>
      <c r="DN210" s="25"/>
      <c r="DO210" s="25"/>
      <c r="DP210" s="25"/>
      <c r="DQ210" s="25"/>
      <c r="DR210" s="25"/>
      <c r="DS210" s="25"/>
      <c r="DT210" s="25"/>
      <c r="DU210" s="25"/>
      <c r="DV210" s="25"/>
      <c r="DW210" s="25"/>
      <c r="DX210" s="25"/>
      <c r="DY210" s="25"/>
      <c r="DZ210" s="25"/>
      <c r="EA210" s="25"/>
      <c r="EB210" s="25"/>
      <c r="EC210" s="25"/>
      <c r="ED210" s="25"/>
      <c r="EE210" s="25"/>
      <c r="EF210" s="25"/>
      <c r="EG210" s="25"/>
      <c r="EH210" s="25"/>
      <c r="EI210" s="25"/>
      <c r="EJ210" s="25"/>
      <c r="EK210" s="25"/>
      <c r="EL210" s="25"/>
      <c r="EM210" s="25"/>
      <c r="EN210" s="25"/>
      <c r="EO210" s="25"/>
      <c r="EP210" s="25"/>
      <c r="EQ210" s="25"/>
      <c r="ER210" s="25"/>
      <c r="ES210" s="25"/>
      <c r="ET210" s="25"/>
      <c r="EU210" s="25"/>
      <c r="EV210" s="25"/>
      <c r="EW210" s="25"/>
      <c r="EX210" s="25"/>
      <c r="EY210" s="25"/>
      <c r="EZ210" s="25"/>
      <c r="FA210" s="25"/>
      <c r="FB210" s="25"/>
      <c r="FC210" s="25"/>
      <c r="FD210" s="25"/>
      <c r="FE210" s="25"/>
      <c r="FF210" s="25"/>
      <c r="FG210" s="25"/>
      <c r="FH210" s="25"/>
      <c r="FI210" s="25"/>
      <c r="FJ210" s="25"/>
      <c r="FK210" s="25"/>
      <c r="FL210" s="25"/>
      <c r="FM210" s="25"/>
      <c r="FN210" s="25"/>
      <c r="FO210" s="25"/>
      <c r="FP210" s="25"/>
      <c r="FQ210" s="25"/>
      <c r="FR210" s="25"/>
      <c r="FS210" s="25"/>
      <c r="FT210" s="25"/>
      <c r="FU210" s="25"/>
      <c r="FV210" s="25"/>
      <c r="FW210" s="25"/>
      <c r="FX210" s="25"/>
      <c r="FY210" s="25"/>
      <c r="FZ210" s="25"/>
      <c r="GA210" s="25"/>
      <c r="GB210" s="25"/>
      <c r="GC210" s="25"/>
      <c r="GD210" s="25"/>
      <c r="GE210" s="25"/>
      <c r="GF210" s="25"/>
      <c r="GG210" s="25"/>
      <c r="GH210" s="25"/>
      <c r="GI210" s="25"/>
      <c r="GJ210" s="25"/>
      <c r="GK210" s="25"/>
      <c r="GL210" s="25"/>
      <c r="GM210" s="25"/>
      <c r="GN210" s="25"/>
      <c r="GO210" s="25"/>
      <c r="GP210" s="25"/>
      <c r="GQ210" s="25"/>
      <c r="GR210" s="25"/>
      <c r="GS210" s="25"/>
      <c r="GT210" s="25"/>
      <c r="GU210" s="25"/>
      <c r="GV210" s="25"/>
      <c r="GW210" s="25"/>
      <c r="GX210" s="25"/>
      <c r="GY210" s="25"/>
      <c r="GZ210" s="25"/>
      <c r="HA210" s="25"/>
      <c r="HB210" s="25"/>
      <c r="HC210" s="25"/>
      <c r="HD210" s="25"/>
      <c r="HE210" s="25"/>
      <c r="HF210" s="25"/>
      <c r="HG210" s="25"/>
      <c r="HH210" s="25"/>
      <c r="HI210" s="25"/>
      <c r="HJ210" s="25"/>
      <c r="HK210" s="25"/>
      <c r="HL210" s="25"/>
      <c r="HM210" s="25"/>
      <c r="HN210" s="25"/>
      <c r="HO210" s="25"/>
      <c r="HP210" s="25"/>
      <c r="HQ210" s="25"/>
      <c r="HR210" s="25"/>
      <c r="HS210" s="25"/>
      <c r="HT210" s="25"/>
      <c r="HU210" s="25"/>
      <c r="HV210" s="25"/>
      <c r="HW210" s="25"/>
      <c r="HX210" s="25"/>
      <c r="HY210" s="25"/>
      <c r="HZ210" s="25"/>
      <c r="IA210" s="25"/>
      <c r="IB210" s="25"/>
      <c r="IC210" s="25"/>
      <c r="ID210" s="25"/>
      <c r="IE210" s="25"/>
      <c r="IF210" s="25"/>
      <c r="IG210" s="25"/>
      <c r="IH210" s="25"/>
      <c r="II210" s="25"/>
      <c r="IJ210" s="25"/>
      <c r="IK210" s="25"/>
      <c r="IL210" s="25"/>
      <c r="IM210" s="25"/>
      <c r="IN210" s="25"/>
      <c r="IO210" s="25"/>
      <c r="IP210" s="25"/>
      <c r="IQ210" s="25"/>
      <c r="IR210" s="25"/>
      <c r="IS210" s="25"/>
      <c r="IT210" s="25"/>
      <c r="IU210" s="25"/>
    </row>
    <row r="211" spans="1:255" s="95" customFormat="1" ht="15" customHeight="1" x14ac:dyDescent="0.25">
      <c r="A211" s="48">
        <v>7</v>
      </c>
      <c r="B211" s="375" t="s">
        <v>250</v>
      </c>
      <c r="C211" s="375"/>
      <c r="D211" s="375"/>
      <c r="E211" s="375"/>
      <c r="F211" s="45"/>
      <c r="G211" s="334"/>
      <c r="H211" s="334"/>
      <c r="I211" s="33"/>
      <c r="J211" s="382">
        <f>'Equipment List_Unadjusted'!J211*Indexes!U11</f>
        <v>1.3251971326164873</v>
      </c>
      <c r="K211" s="382"/>
      <c r="L211" s="33">
        <v>2005</v>
      </c>
      <c r="M211" s="14" t="s">
        <v>251</v>
      </c>
      <c r="N211" s="275"/>
      <c r="O211" s="275"/>
      <c r="P211" s="275"/>
      <c r="Q211" s="27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c r="CH211" s="25"/>
      <c r="CI211" s="25"/>
      <c r="CJ211" s="25"/>
      <c r="CK211" s="25"/>
      <c r="CL211" s="25"/>
      <c r="CM211" s="25"/>
      <c r="CN211" s="25"/>
      <c r="CO211" s="25"/>
      <c r="CP211" s="25"/>
      <c r="CQ211" s="25"/>
      <c r="CR211" s="25"/>
      <c r="CS211" s="25"/>
      <c r="CT211" s="25"/>
      <c r="CU211" s="25"/>
      <c r="CV211" s="25"/>
      <c r="CW211" s="25"/>
      <c r="CX211" s="25"/>
      <c r="CY211" s="25"/>
      <c r="CZ211" s="25"/>
      <c r="DA211" s="25"/>
      <c r="DB211" s="25"/>
      <c r="DC211" s="25"/>
      <c r="DD211" s="25"/>
      <c r="DE211" s="25"/>
      <c r="DF211" s="25"/>
      <c r="DG211" s="25"/>
      <c r="DH211" s="25"/>
      <c r="DI211" s="25"/>
      <c r="DJ211" s="25"/>
      <c r="DK211" s="25"/>
      <c r="DL211" s="25"/>
      <c r="DM211" s="25"/>
      <c r="DN211" s="25"/>
      <c r="DO211" s="25"/>
      <c r="DP211" s="25"/>
      <c r="DQ211" s="25"/>
      <c r="DR211" s="25"/>
      <c r="DS211" s="25"/>
      <c r="DT211" s="25"/>
      <c r="DU211" s="25"/>
      <c r="DV211" s="25"/>
      <c r="DW211" s="25"/>
      <c r="DX211" s="25"/>
      <c r="DY211" s="25"/>
      <c r="DZ211" s="25"/>
      <c r="EA211" s="25"/>
      <c r="EB211" s="25"/>
      <c r="EC211" s="25"/>
      <c r="ED211" s="25"/>
      <c r="EE211" s="25"/>
      <c r="EF211" s="25"/>
      <c r="EG211" s="25"/>
      <c r="EH211" s="25"/>
      <c r="EI211" s="25"/>
      <c r="EJ211" s="25"/>
      <c r="EK211" s="25"/>
      <c r="EL211" s="25"/>
      <c r="EM211" s="25"/>
      <c r="EN211" s="25"/>
      <c r="EO211" s="25"/>
      <c r="EP211" s="25"/>
      <c r="EQ211" s="25"/>
      <c r="ER211" s="25"/>
      <c r="ES211" s="25"/>
      <c r="ET211" s="25"/>
      <c r="EU211" s="25"/>
      <c r="EV211" s="25"/>
      <c r="EW211" s="25"/>
      <c r="EX211" s="25"/>
      <c r="EY211" s="25"/>
      <c r="EZ211" s="25"/>
      <c r="FA211" s="25"/>
      <c r="FB211" s="25"/>
      <c r="FC211" s="25"/>
      <c r="FD211" s="25"/>
      <c r="FE211" s="25"/>
      <c r="FF211" s="25"/>
      <c r="FG211" s="25"/>
      <c r="FH211" s="25"/>
      <c r="FI211" s="25"/>
      <c r="FJ211" s="25"/>
      <c r="FK211" s="25"/>
      <c r="FL211" s="25"/>
      <c r="FM211" s="25"/>
      <c r="FN211" s="25"/>
      <c r="FO211" s="25"/>
      <c r="FP211" s="25"/>
      <c r="FQ211" s="25"/>
      <c r="FR211" s="25"/>
      <c r="FS211" s="25"/>
      <c r="FT211" s="25"/>
      <c r="FU211" s="25"/>
      <c r="FV211" s="25"/>
      <c r="FW211" s="25"/>
      <c r="FX211" s="25"/>
      <c r="FY211" s="25"/>
      <c r="FZ211" s="25"/>
      <c r="GA211" s="25"/>
      <c r="GB211" s="25"/>
      <c r="GC211" s="25"/>
      <c r="GD211" s="25"/>
      <c r="GE211" s="25"/>
      <c r="GF211" s="25"/>
      <c r="GG211" s="25"/>
      <c r="GH211" s="25"/>
      <c r="GI211" s="25"/>
      <c r="GJ211" s="25"/>
      <c r="GK211" s="25"/>
      <c r="GL211" s="25"/>
      <c r="GM211" s="25"/>
      <c r="GN211" s="25"/>
      <c r="GO211" s="25"/>
      <c r="GP211" s="25"/>
      <c r="GQ211" s="25"/>
      <c r="GR211" s="25"/>
      <c r="GS211" s="25"/>
      <c r="GT211" s="25"/>
      <c r="GU211" s="25"/>
      <c r="GV211" s="25"/>
      <c r="GW211" s="25"/>
      <c r="GX211" s="25"/>
      <c r="GY211" s="25"/>
      <c r="GZ211" s="25"/>
      <c r="HA211" s="25"/>
      <c r="HB211" s="25"/>
      <c r="HC211" s="25"/>
      <c r="HD211" s="25"/>
      <c r="HE211" s="25"/>
      <c r="HF211" s="25"/>
      <c r="HG211" s="25"/>
      <c r="HH211" s="25"/>
      <c r="HI211" s="25"/>
      <c r="HJ211" s="25"/>
      <c r="HK211" s="25"/>
      <c r="HL211" s="25"/>
      <c r="HM211" s="25"/>
      <c r="HN211" s="25"/>
      <c r="HO211" s="25"/>
      <c r="HP211" s="25"/>
      <c r="HQ211" s="25"/>
      <c r="HR211" s="25"/>
      <c r="HS211" s="25"/>
      <c r="HT211" s="25"/>
      <c r="HU211" s="25"/>
      <c r="HV211" s="25"/>
      <c r="HW211" s="25"/>
      <c r="HX211" s="25"/>
      <c r="HY211" s="25"/>
      <c r="HZ211" s="25"/>
      <c r="IA211" s="25"/>
      <c r="IB211" s="25"/>
      <c r="IC211" s="25"/>
      <c r="ID211" s="25"/>
      <c r="IE211" s="25"/>
      <c r="IF211" s="25"/>
      <c r="IG211" s="25"/>
      <c r="IH211" s="25"/>
      <c r="II211" s="25"/>
      <c r="IJ211" s="25"/>
      <c r="IK211" s="25"/>
      <c r="IL211" s="25"/>
      <c r="IM211" s="25"/>
      <c r="IN211" s="25"/>
      <c r="IO211" s="25"/>
      <c r="IP211" s="25"/>
      <c r="IQ211" s="25"/>
      <c r="IR211" s="25"/>
      <c r="IS211" s="25"/>
      <c r="IT211" s="25"/>
      <c r="IU211" s="25"/>
    </row>
    <row r="212" spans="1:255" s="95" customFormat="1" ht="15" customHeight="1" x14ac:dyDescent="0.25">
      <c r="A212" s="48">
        <v>7</v>
      </c>
      <c r="B212" s="375" t="s">
        <v>510</v>
      </c>
      <c r="C212" s="375"/>
      <c r="D212" s="375"/>
      <c r="E212" s="375"/>
      <c r="F212" s="45"/>
      <c r="G212" s="334"/>
      <c r="H212" s="334"/>
      <c r="I212" s="33"/>
      <c r="J212" s="334">
        <f>'Equipment List_Unadjusted'!J212*Indexes!S11</f>
        <v>10.960762308099522</v>
      </c>
      <c r="K212" s="334">
        <f>'Equipment List_Unadjusted'!K212*Indexes!S11</f>
        <v>20.551429327686602</v>
      </c>
      <c r="L212" s="33">
        <v>2004</v>
      </c>
      <c r="M212" s="14" t="s">
        <v>252</v>
      </c>
      <c r="N212" s="275"/>
      <c r="O212" s="275"/>
      <c r="P212" s="275"/>
      <c r="Q212" s="27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c r="CA212" s="25"/>
      <c r="CB212" s="25"/>
      <c r="CC212" s="25"/>
      <c r="CD212" s="25"/>
      <c r="CE212" s="25"/>
      <c r="CF212" s="25"/>
      <c r="CG212" s="25"/>
      <c r="CH212" s="25"/>
      <c r="CI212" s="25"/>
      <c r="CJ212" s="25"/>
      <c r="CK212" s="25"/>
      <c r="CL212" s="25"/>
      <c r="CM212" s="25"/>
      <c r="CN212" s="25"/>
      <c r="CO212" s="25"/>
      <c r="CP212" s="25"/>
      <c r="CQ212" s="25"/>
      <c r="CR212" s="25"/>
      <c r="CS212" s="25"/>
      <c r="CT212" s="25"/>
      <c r="CU212" s="25"/>
      <c r="CV212" s="25"/>
      <c r="CW212" s="25"/>
      <c r="CX212" s="25"/>
      <c r="CY212" s="25"/>
      <c r="CZ212" s="25"/>
      <c r="DA212" s="25"/>
      <c r="DB212" s="25"/>
      <c r="DC212" s="25"/>
      <c r="DD212" s="25"/>
      <c r="DE212" s="25"/>
      <c r="DF212" s="25"/>
      <c r="DG212" s="25"/>
      <c r="DH212" s="25"/>
      <c r="DI212" s="25"/>
      <c r="DJ212" s="25"/>
      <c r="DK212" s="25"/>
      <c r="DL212" s="25"/>
      <c r="DM212" s="25"/>
      <c r="DN212" s="25"/>
      <c r="DO212" s="25"/>
      <c r="DP212" s="25"/>
      <c r="DQ212" s="25"/>
      <c r="DR212" s="25"/>
      <c r="DS212" s="25"/>
      <c r="DT212" s="25"/>
      <c r="DU212" s="25"/>
      <c r="DV212" s="25"/>
      <c r="DW212" s="25"/>
      <c r="DX212" s="25"/>
      <c r="DY212" s="25"/>
      <c r="DZ212" s="25"/>
      <c r="EA212" s="25"/>
      <c r="EB212" s="25"/>
      <c r="EC212" s="25"/>
      <c r="ED212" s="25"/>
      <c r="EE212" s="25"/>
      <c r="EF212" s="25"/>
      <c r="EG212" s="25"/>
      <c r="EH212" s="25"/>
      <c r="EI212" s="25"/>
      <c r="EJ212" s="25"/>
      <c r="EK212" s="25"/>
      <c r="EL212" s="25"/>
      <c r="EM212" s="25"/>
      <c r="EN212" s="25"/>
      <c r="EO212" s="25"/>
      <c r="EP212" s="25"/>
      <c r="EQ212" s="25"/>
      <c r="ER212" s="25"/>
      <c r="ES212" s="25"/>
      <c r="ET212" s="25"/>
      <c r="EU212" s="25"/>
      <c r="EV212" s="25"/>
      <c r="EW212" s="25"/>
      <c r="EX212" s="25"/>
      <c r="EY212" s="25"/>
      <c r="EZ212" s="25"/>
      <c r="FA212" s="25"/>
      <c r="FB212" s="25"/>
      <c r="FC212" s="25"/>
      <c r="FD212" s="25"/>
      <c r="FE212" s="25"/>
      <c r="FF212" s="25"/>
      <c r="FG212" s="25"/>
      <c r="FH212" s="25"/>
      <c r="FI212" s="25"/>
      <c r="FJ212" s="25"/>
      <c r="FK212" s="25"/>
      <c r="FL212" s="25"/>
      <c r="FM212" s="25"/>
      <c r="FN212" s="25"/>
      <c r="FO212" s="25"/>
      <c r="FP212" s="25"/>
      <c r="FQ212" s="25"/>
      <c r="FR212" s="25"/>
      <c r="FS212" s="25"/>
      <c r="FT212" s="25"/>
      <c r="FU212" s="25"/>
      <c r="FV212" s="25"/>
      <c r="FW212" s="25"/>
      <c r="FX212" s="25"/>
      <c r="FY212" s="25"/>
      <c r="FZ212" s="25"/>
      <c r="GA212" s="25"/>
      <c r="GB212" s="25"/>
      <c r="GC212" s="25"/>
      <c r="GD212" s="25"/>
      <c r="GE212" s="25"/>
      <c r="GF212" s="25"/>
      <c r="GG212" s="25"/>
      <c r="GH212" s="25"/>
      <c r="GI212" s="25"/>
      <c r="GJ212" s="25"/>
      <c r="GK212" s="25"/>
      <c r="GL212" s="25"/>
      <c r="GM212" s="25"/>
      <c r="GN212" s="25"/>
      <c r="GO212" s="25"/>
      <c r="GP212" s="25"/>
      <c r="GQ212" s="25"/>
      <c r="GR212" s="25"/>
      <c r="GS212" s="25"/>
      <c r="GT212" s="25"/>
      <c r="GU212" s="25"/>
      <c r="GV212" s="25"/>
      <c r="GW212" s="25"/>
      <c r="GX212" s="25"/>
      <c r="GY212" s="25"/>
      <c r="GZ212" s="25"/>
      <c r="HA212" s="25"/>
      <c r="HB212" s="25"/>
      <c r="HC212" s="25"/>
      <c r="HD212" s="25"/>
      <c r="HE212" s="25"/>
      <c r="HF212" s="25"/>
      <c r="HG212" s="25"/>
      <c r="HH212" s="25"/>
      <c r="HI212" s="25"/>
      <c r="HJ212" s="25"/>
      <c r="HK212" s="25"/>
      <c r="HL212" s="25"/>
      <c r="HM212" s="25"/>
      <c r="HN212" s="25"/>
      <c r="HO212" s="25"/>
      <c r="HP212" s="25"/>
      <c r="HQ212" s="25"/>
      <c r="HR212" s="25"/>
      <c r="HS212" s="25"/>
      <c r="HT212" s="25"/>
      <c r="HU212" s="25"/>
      <c r="HV212" s="25"/>
      <c r="HW212" s="25"/>
      <c r="HX212" s="25"/>
      <c r="HY212" s="25"/>
      <c r="HZ212" s="25"/>
      <c r="IA212" s="25"/>
      <c r="IB212" s="25"/>
      <c r="IC212" s="25"/>
      <c r="ID212" s="25"/>
      <c r="IE212" s="25"/>
      <c r="IF212" s="25"/>
      <c r="IG212" s="25"/>
      <c r="IH212" s="25"/>
      <c r="II212" s="25"/>
      <c r="IJ212" s="25"/>
      <c r="IK212" s="25"/>
      <c r="IL212" s="25"/>
      <c r="IM212" s="25"/>
      <c r="IN212" s="25"/>
      <c r="IO212" s="25"/>
      <c r="IP212" s="25"/>
      <c r="IQ212" s="25"/>
      <c r="IR212" s="25"/>
      <c r="IS212" s="25"/>
      <c r="IT212" s="25"/>
      <c r="IU212" s="25"/>
    </row>
    <row r="213" spans="1:255" s="95" customFormat="1" ht="28.5" x14ac:dyDescent="0.25">
      <c r="A213" s="47">
        <v>6</v>
      </c>
      <c r="B213" s="375" t="s">
        <v>509</v>
      </c>
      <c r="C213" s="375"/>
      <c r="D213" s="375"/>
      <c r="E213" s="375"/>
      <c r="F213" s="45"/>
      <c r="G213" s="334">
        <f>'Equipment List_Unadjusted'!G213*Indexes!Q10</f>
        <v>15.26500811249324</v>
      </c>
      <c r="H213" s="334">
        <f>'Equipment List_Unadjusted'!H213*Indexes!Q10</f>
        <v>61.060032449972958</v>
      </c>
      <c r="I213" s="33">
        <v>2003</v>
      </c>
      <c r="J213" s="334"/>
      <c r="K213" s="334"/>
      <c r="L213" s="33"/>
      <c r="M213" s="14" t="s">
        <v>253</v>
      </c>
      <c r="N213" s="275"/>
      <c r="O213" s="275"/>
      <c r="P213" s="275"/>
      <c r="Q213" s="27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c r="CA213" s="25"/>
      <c r="CB213" s="25"/>
      <c r="CC213" s="25"/>
      <c r="CD213" s="25"/>
      <c r="CE213" s="25"/>
      <c r="CF213" s="25"/>
      <c r="CG213" s="25"/>
      <c r="CH213" s="25"/>
      <c r="CI213" s="25"/>
      <c r="CJ213" s="25"/>
      <c r="CK213" s="25"/>
      <c r="CL213" s="25"/>
      <c r="CM213" s="25"/>
      <c r="CN213" s="25"/>
      <c r="CO213" s="25"/>
      <c r="CP213" s="25"/>
      <c r="CQ213" s="25"/>
      <c r="CR213" s="25"/>
      <c r="CS213" s="25"/>
      <c r="CT213" s="25"/>
      <c r="CU213" s="25"/>
      <c r="CV213" s="25"/>
      <c r="CW213" s="25"/>
      <c r="CX213" s="25"/>
      <c r="CY213" s="25"/>
      <c r="CZ213" s="25"/>
      <c r="DA213" s="25"/>
      <c r="DB213" s="25"/>
      <c r="DC213" s="25"/>
      <c r="DD213" s="25"/>
      <c r="DE213" s="25"/>
      <c r="DF213" s="25"/>
      <c r="DG213" s="25"/>
      <c r="DH213" s="25"/>
      <c r="DI213" s="25"/>
      <c r="DJ213" s="25"/>
      <c r="DK213" s="25"/>
      <c r="DL213" s="25"/>
      <c r="DM213" s="25"/>
      <c r="DN213" s="25"/>
      <c r="DO213" s="25"/>
      <c r="DP213" s="25"/>
      <c r="DQ213" s="25"/>
      <c r="DR213" s="25"/>
      <c r="DS213" s="25"/>
      <c r="DT213" s="25"/>
      <c r="DU213" s="25"/>
      <c r="DV213" s="25"/>
      <c r="DW213" s="25"/>
      <c r="DX213" s="25"/>
      <c r="DY213" s="25"/>
      <c r="DZ213" s="25"/>
      <c r="EA213" s="25"/>
      <c r="EB213" s="25"/>
      <c r="EC213" s="25"/>
      <c r="ED213" s="25"/>
      <c r="EE213" s="25"/>
      <c r="EF213" s="25"/>
      <c r="EG213" s="25"/>
      <c r="EH213" s="25"/>
      <c r="EI213" s="25"/>
      <c r="EJ213" s="25"/>
      <c r="EK213" s="25"/>
      <c r="EL213" s="25"/>
      <c r="EM213" s="25"/>
      <c r="EN213" s="25"/>
      <c r="EO213" s="25"/>
      <c r="EP213" s="25"/>
      <c r="EQ213" s="25"/>
      <c r="ER213" s="25"/>
      <c r="ES213" s="25"/>
      <c r="ET213" s="25"/>
      <c r="EU213" s="25"/>
      <c r="EV213" s="25"/>
      <c r="EW213" s="25"/>
      <c r="EX213" s="25"/>
      <c r="EY213" s="25"/>
      <c r="EZ213" s="25"/>
      <c r="FA213" s="25"/>
      <c r="FB213" s="25"/>
      <c r="FC213" s="25"/>
      <c r="FD213" s="25"/>
      <c r="FE213" s="25"/>
      <c r="FF213" s="25"/>
      <c r="FG213" s="25"/>
      <c r="FH213" s="25"/>
      <c r="FI213" s="25"/>
      <c r="FJ213" s="25"/>
      <c r="FK213" s="25"/>
      <c r="FL213" s="25"/>
      <c r="FM213" s="25"/>
      <c r="FN213" s="25"/>
      <c r="FO213" s="25"/>
      <c r="FP213" s="25"/>
      <c r="FQ213" s="25"/>
      <c r="FR213" s="25"/>
      <c r="FS213" s="25"/>
      <c r="FT213" s="25"/>
      <c r="FU213" s="25"/>
      <c r="FV213" s="25"/>
      <c r="FW213" s="25"/>
      <c r="FX213" s="25"/>
      <c r="FY213" s="25"/>
      <c r="FZ213" s="25"/>
      <c r="GA213" s="25"/>
      <c r="GB213" s="25"/>
      <c r="GC213" s="25"/>
      <c r="GD213" s="25"/>
      <c r="GE213" s="25"/>
      <c r="GF213" s="25"/>
      <c r="GG213" s="25"/>
      <c r="GH213" s="25"/>
      <c r="GI213" s="25"/>
      <c r="GJ213" s="25"/>
      <c r="GK213" s="25"/>
      <c r="GL213" s="25"/>
      <c r="GM213" s="25"/>
      <c r="GN213" s="25"/>
      <c r="GO213" s="25"/>
      <c r="GP213" s="25"/>
      <c r="GQ213" s="25"/>
      <c r="GR213" s="25"/>
      <c r="GS213" s="25"/>
      <c r="GT213" s="25"/>
      <c r="GU213" s="25"/>
      <c r="GV213" s="25"/>
      <c r="GW213" s="25"/>
      <c r="GX213" s="25"/>
      <c r="GY213" s="25"/>
      <c r="GZ213" s="25"/>
      <c r="HA213" s="25"/>
      <c r="HB213" s="25"/>
      <c r="HC213" s="25"/>
      <c r="HD213" s="25"/>
      <c r="HE213" s="25"/>
      <c r="HF213" s="25"/>
      <c r="HG213" s="25"/>
      <c r="HH213" s="25"/>
      <c r="HI213" s="25"/>
      <c r="HJ213" s="25"/>
      <c r="HK213" s="25"/>
      <c r="HL213" s="25"/>
      <c r="HM213" s="25"/>
      <c r="HN213" s="25"/>
      <c r="HO213" s="25"/>
      <c r="HP213" s="25"/>
      <c r="HQ213" s="25"/>
      <c r="HR213" s="25"/>
      <c r="HS213" s="25"/>
      <c r="HT213" s="25"/>
      <c r="HU213" s="25"/>
      <c r="HV213" s="25"/>
      <c r="HW213" s="25"/>
      <c r="HX213" s="25"/>
      <c r="HY213" s="25"/>
      <c r="HZ213" s="25"/>
      <c r="IA213" s="25"/>
      <c r="IB213" s="25"/>
      <c r="IC213" s="25"/>
      <c r="ID213" s="25"/>
      <c r="IE213" s="25"/>
      <c r="IF213" s="25"/>
      <c r="IG213" s="25"/>
      <c r="IH213" s="25"/>
      <c r="II213" s="25"/>
      <c r="IJ213" s="25"/>
      <c r="IK213" s="25"/>
      <c r="IL213" s="25"/>
      <c r="IM213" s="25"/>
      <c r="IN213" s="25"/>
      <c r="IO213" s="25"/>
      <c r="IP213" s="25"/>
      <c r="IQ213" s="25"/>
      <c r="IR213" s="25"/>
      <c r="IS213" s="25"/>
      <c r="IT213" s="25"/>
      <c r="IU213" s="25"/>
    </row>
    <row r="214" spans="1:255" s="95" customFormat="1" ht="30" customHeight="1" x14ac:dyDescent="0.25">
      <c r="A214" s="47">
        <v>5</v>
      </c>
      <c r="B214" s="375" t="s">
        <v>254</v>
      </c>
      <c r="C214" s="375"/>
      <c r="D214" s="375"/>
      <c r="E214" s="375"/>
      <c r="F214" s="45">
        <v>4</v>
      </c>
      <c r="G214" s="334">
        <f>'Equipment List_Unadjusted'!G214*Indexes!U9</f>
        <v>0.78921001926782286</v>
      </c>
      <c r="H214" s="334">
        <f>'Equipment List_Unadjusted'!H214*Indexes!U9</f>
        <v>1.4797687861271678</v>
      </c>
      <c r="I214" s="33">
        <v>2005</v>
      </c>
      <c r="J214" s="334"/>
      <c r="K214" s="334"/>
      <c r="L214" s="33"/>
      <c r="M214" s="14" t="s">
        <v>239</v>
      </c>
      <c r="N214" s="275"/>
      <c r="O214" s="275"/>
      <c r="P214" s="275"/>
      <c r="Q214" s="27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c r="CA214" s="25"/>
      <c r="CB214" s="25"/>
      <c r="CC214" s="25"/>
      <c r="CD214" s="25"/>
      <c r="CE214" s="25"/>
      <c r="CF214" s="25"/>
      <c r="CG214" s="25"/>
      <c r="CH214" s="25"/>
      <c r="CI214" s="25"/>
      <c r="CJ214" s="25"/>
      <c r="CK214" s="25"/>
      <c r="CL214" s="25"/>
      <c r="CM214" s="25"/>
      <c r="CN214" s="25"/>
      <c r="CO214" s="25"/>
      <c r="CP214" s="25"/>
      <c r="CQ214" s="25"/>
      <c r="CR214" s="25"/>
      <c r="CS214" s="25"/>
      <c r="CT214" s="25"/>
      <c r="CU214" s="25"/>
      <c r="CV214" s="25"/>
      <c r="CW214" s="25"/>
      <c r="CX214" s="25"/>
      <c r="CY214" s="25"/>
      <c r="CZ214" s="25"/>
      <c r="DA214" s="25"/>
      <c r="DB214" s="25"/>
      <c r="DC214" s="25"/>
      <c r="DD214" s="25"/>
      <c r="DE214" s="25"/>
      <c r="DF214" s="25"/>
      <c r="DG214" s="25"/>
      <c r="DH214" s="25"/>
      <c r="DI214" s="25"/>
      <c r="DJ214" s="25"/>
      <c r="DK214" s="25"/>
      <c r="DL214" s="25"/>
      <c r="DM214" s="25"/>
      <c r="DN214" s="25"/>
      <c r="DO214" s="25"/>
      <c r="DP214" s="25"/>
      <c r="DQ214" s="25"/>
      <c r="DR214" s="25"/>
      <c r="DS214" s="25"/>
      <c r="DT214" s="25"/>
      <c r="DU214" s="25"/>
      <c r="DV214" s="25"/>
      <c r="DW214" s="25"/>
      <c r="DX214" s="25"/>
      <c r="DY214" s="25"/>
      <c r="DZ214" s="25"/>
      <c r="EA214" s="25"/>
      <c r="EB214" s="25"/>
      <c r="EC214" s="25"/>
      <c r="ED214" s="25"/>
      <c r="EE214" s="25"/>
      <c r="EF214" s="25"/>
      <c r="EG214" s="25"/>
      <c r="EH214" s="25"/>
      <c r="EI214" s="25"/>
      <c r="EJ214" s="25"/>
      <c r="EK214" s="25"/>
      <c r="EL214" s="25"/>
      <c r="EM214" s="25"/>
      <c r="EN214" s="25"/>
      <c r="EO214" s="25"/>
      <c r="EP214" s="25"/>
      <c r="EQ214" s="25"/>
      <c r="ER214" s="25"/>
      <c r="ES214" s="25"/>
      <c r="ET214" s="25"/>
      <c r="EU214" s="25"/>
      <c r="EV214" s="25"/>
      <c r="EW214" s="25"/>
      <c r="EX214" s="25"/>
      <c r="EY214" s="25"/>
      <c r="EZ214" s="25"/>
      <c r="FA214" s="25"/>
      <c r="FB214" s="25"/>
      <c r="FC214" s="25"/>
      <c r="FD214" s="25"/>
      <c r="FE214" s="25"/>
      <c r="FF214" s="25"/>
      <c r="FG214" s="25"/>
      <c r="FH214" s="25"/>
      <c r="FI214" s="25"/>
      <c r="FJ214" s="25"/>
      <c r="FK214" s="25"/>
      <c r="FL214" s="25"/>
      <c r="FM214" s="25"/>
      <c r="FN214" s="25"/>
      <c r="FO214" s="25"/>
      <c r="FP214" s="25"/>
      <c r="FQ214" s="25"/>
      <c r="FR214" s="25"/>
      <c r="FS214" s="25"/>
      <c r="FT214" s="25"/>
      <c r="FU214" s="25"/>
      <c r="FV214" s="25"/>
      <c r="FW214" s="25"/>
      <c r="FX214" s="25"/>
      <c r="FY214" s="25"/>
      <c r="FZ214" s="25"/>
      <c r="GA214" s="25"/>
      <c r="GB214" s="25"/>
      <c r="GC214" s="25"/>
      <c r="GD214" s="25"/>
      <c r="GE214" s="25"/>
      <c r="GF214" s="25"/>
      <c r="GG214" s="25"/>
      <c r="GH214" s="25"/>
      <c r="GI214" s="25"/>
      <c r="GJ214" s="25"/>
      <c r="GK214" s="25"/>
      <c r="GL214" s="25"/>
      <c r="GM214" s="25"/>
      <c r="GN214" s="25"/>
      <c r="GO214" s="25"/>
      <c r="GP214" s="25"/>
      <c r="GQ214" s="25"/>
      <c r="GR214" s="25"/>
      <c r="GS214" s="25"/>
      <c r="GT214" s="25"/>
      <c r="GU214" s="25"/>
      <c r="GV214" s="25"/>
      <c r="GW214" s="25"/>
      <c r="GX214" s="25"/>
      <c r="GY214" s="25"/>
      <c r="GZ214" s="25"/>
      <c r="HA214" s="25"/>
      <c r="HB214" s="25"/>
      <c r="HC214" s="25"/>
      <c r="HD214" s="25"/>
      <c r="HE214" s="25"/>
      <c r="HF214" s="25"/>
      <c r="HG214" s="25"/>
      <c r="HH214" s="25"/>
      <c r="HI214" s="25"/>
      <c r="HJ214" s="25"/>
      <c r="HK214" s="25"/>
      <c r="HL214" s="25"/>
      <c r="HM214" s="25"/>
      <c r="HN214" s="25"/>
      <c r="HO214" s="25"/>
      <c r="HP214" s="25"/>
      <c r="HQ214" s="25"/>
      <c r="HR214" s="25"/>
      <c r="HS214" s="25"/>
      <c r="HT214" s="25"/>
      <c r="HU214" s="25"/>
      <c r="HV214" s="25"/>
      <c r="HW214" s="25"/>
      <c r="HX214" s="25"/>
      <c r="HY214" s="25"/>
      <c r="HZ214" s="25"/>
      <c r="IA214" s="25"/>
      <c r="IB214" s="25"/>
      <c r="IC214" s="25"/>
      <c r="ID214" s="25"/>
      <c r="IE214" s="25"/>
      <c r="IF214" s="25"/>
      <c r="IG214" s="25"/>
      <c r="IH214" s="25"/>
      <c r="II214" s="25"/>
      <c r="IJ214" s="25"/>
      <c r="IK214" s="25"/>
      <c r="IL214" s="25"/>
      <c r="IM214" s="25"/>
      <c r="IN214" s="25"/>
      <c r="IO214" s="25"/>
      <c r="IP214" s="25"/>
      <c r="IQ214" s="25"/>
      <c r="IR214" s="25"/>
      <c r="IS214" s="25"/>
      <c r="IT214" s="25"/>
      <c r="IU214" s="25"/>
    </row>
    <row r="215" spans="1:255" s="95" customFormat="1" ht="15" customHeight="1" x14ac:dyDescent="0.25">
      <c r="A215" s="48">
        <v>8</v>
      </c>
      <c r="B215" s="375" t="s">
        <v>255</v>
      </c>
      <c r="C215" s="375"/>
      <c r="D215" s="375"/>
      <c r="E215" s="375"/>
      <c r="F215" s="45"/>
      <c r="G215" s="334"/>
      <c r="H215" s="334"/>
      <c r="I215" s="33"/>
      <c r="J215" s="334" t="e">
        <f>'Equipment List_Unadjusted'!J215*Indexes!S12</f>
        <v>#VALUE!</v>
      </c>
      <c r="K215" s="334" t="e">
        <f>'Equipment List_Unadjusted'!K215*Indexes!S12</f>
        <v>#VALUE!</v>
      </c>
      <c r="L215" s="33">
        <v>2004</v>
      </c>
      <c r="M215" s="14" t="s">
        <v>256</v>
      </c>
      <c r="N215" s="275"/>
      <c r="O215" s="275"/>
      <c r="P215" s="275"/>
      <c r="Q215" s="27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c r="CA215" s="25"/>
      <c r="CB215" s="25"/>
      <c r="CC215" s="25"/>
      <c r="CD215" s="25"/>
      <c r="CE215" s="25"/>
      <c r="CF215" s="25"/>
      <c r="CG215" s="25"/>
      <c r="CH215" s="25"/>
      <c r="CI215" s="25"/>
      <c r="CJ215" s="25"/>
      <c r="CK215" s="25"/>
      <c r="CL215" s="25"/>
      <c r="CM215" s="25"/>
      <c r="CN215" s="25"/>
      <c r="CO215" s="25"/>
      <c r="CP215" s="25"/>
      <c r="CQ215" s="25"/>
      <c r="CR215" s="25"/>
      <c r="CS215" s="25"/>
      <c r="CT215" s="25"/>
      <c r="CU215" s="25"/>
      <c r="CV215" s="25"/>
      <c r="CW215" s="25"/>
      <c r="CX215" s="25"/>
      <c r="CY215" s="25"/>
      <c r="CZ215" s="25"/>
      <c r="DA215" s="25"/>
      <c r="DB215" s="25"/>
      <c r="DC215" s="25"/>
      <c r="DD215" s="25"/>
      <c r="DE215" s="25"/>
      <c r="DF215" s="25"/>
      <c r="DG215" s="25"/>
      <c r="DH215" s="25"/>
      <c r="DI215" s="25"/>
      <c r="DJ215" s="25"/>
      <c r="DK215" s="25"/>
      <c r="DL215" s="25"/>
      <c r="DM215" s="25"/>
      <c r="DN215" s="25"/>
      <c r="DO215" s="25"/>
      <c r="DP215" s="25"/>
      <c r="DQ215" s="25"/>
      <c r="DR215" s="25"/>
      <c r="DS215" s="25"/>
      <c r="DT215" s="25"/>
      <c r="DU215" s="25"/>
      <c r="DV215" s="25"/>
      <c r="DW215" s="25"/>
      <c r="DX215" s="25"/>
      <c r="DY215" s="25"/>
      <c r="DZ215" s="25"/>
      <c r="EA215" s="25"/>
      <c r="EB215" s="25"/>
      <c r="EC215" s="25"/>
      <c r="ED215" s="25"/>
      <c r="EE215" s="25"/>
      <c r="EF215" s="25"/>
      <c r="EG215" s="25"/>
      <c r="EH215" s="25"/>
      <c r="EI215" s="25"/>
      <c r="EJ215" s="25"/>
      <c r="EK215" s="25"/>
      <c r="EL215" s="25"/>
      <c r="EM215" s="25"/>
      <c r="EN215" s="25"/>
      <c r="EO215" s="25"/>
      <c r="EP215" s="25"/>
      <c r="EQ215" s="25"/>
      <c r="ER215" s="25"/>
      <c r="ES215" s="25"/>
      <c r="ET215" s="25"/>
      <c r="EU215" s="25"/>
      <c r="EV215" s="25"/>
      <c r="EW215" s="25"/>
      <c r="EX215" s="25"/>
      <c r="EY215" s="25"/>
      <c r="EZ215" s="25"/>
      <c r="FA215" s="25"/>
      <c r="FB215" s="25"/>
      <c r="FC215" s="25"/>
      <c r="FD215" s="25"/>
      <c r="FE215" s="25"/>
      <c r="FF215" s="25"/>
      <c r="FG215" s="25"/>
      <c r="FH215" s="25"/>
      <c r="FI215" s="25"/>
      <c r="FJ215" s="25"/>
      <c r="FK215" s="25"/>
      <c r="FL215" s="25"/>
      <c r="FM215" s="25"/>
      <c r="FN215" s="25"/>
      <c r="FO215" s="25"/>
      <c r="FP215" s="25"/>
      <c r="FQ215" s="25"/>
      <c r="FR215" s="25"/>
      <c r="FS215" s="25"/>
      <c r="FT215" s="25"/>
      <c r="FU215" s="25"/>
      <c r="FV215" s="25"/>
      <c r="FW215" s="25"/>
      <c r="FX215" s="25"/>
      <c r="FY215" s="25"/>
      <c r="FZ215" s="25"/>
      <c r="GA215" s="25"/>
      <c r="GB215" s="25"/>
      <c r="GC215" s="25"/>
      <c r="GD215" s="25"/>
      <c r="GE215" s="25"/>
      <c r="GF215" s="25"/>
      <c r="GG215" s="25"/>
      <c r="GH215" s="25"/>
      <c r="GI215" s="25"/>
      <c r="GJ215" s="25"/>
      <c r="GK215" s="25"/>
      <c r="GL215" s="25"/>
      <c r="GM215" s="25"/>
      <c r="GN215" s="25"/>
      <c r="GO215" s="25"/>
      <c r="GP215" s="25"/>
      <c r="GQ215" s="25"/>
      <c r="GR215" s="25"/>
      <c r="GS215" s="25"/>
      <c r="GT215" s="25"/>
      <c r="GU215" s="25"/>
      <c r="GV215" s="25"/>
      <c r="GW215" s="25"/>
      <c r="GX215" s="25"/>
      <c r="GY215" s="25"/>
      <c r="GZ215" s="25"/>
      <c r="HA215" s="25"/>
      <c r="HB215" s="25"/>
      <c r="HC215" s="25"/>
      <c r="HD215" s="25"/>
      <c r="HE215" s="25"/>
      <c r="HF215" s="25"/>
      <c r="HG215" s="25"/>
      <c r="HH215" s="25"/>
      <c r="HI215" s="25"/>
      <c r="HJ215" s="25"/>
      <c r="HK215" s="25"/>
      <c r="HL215" s="25"/>
      <c r="HM215" s="25"/>
      <c r="HN215" s="25"/>
      <c r="HO215" s="25"/>
      <c r="HP215" s="25"/>
      <c r="HQ215" s="25"/>
      <c r="HR215" s="25"/>
      <c r="HS215" s="25"/>
      <c r="HT215" s="25"/>
      <c r="HU215" s="25"/>
      <c r="HV215" s="25"/>
      <c r="HW215" s="25"/>
      <c r="HX215" s="25"/>
      <c r="HY215" s="25"/>
      <c r="HZ215" s="25"/>
      <c r="IA215" s="25"/>
      <c r="IB215" s="25"/>
      <c r="IC215" s="25"/>
      <c r="ID215" s="25"/>
      <c r="IE215" s="25"/>
      <c r="IF215" s="25"/>
      <c r="IG215" s="25"/>
      <c r="IH215" s="25"/>
      <c r="II215" s="25"/>
      <c r="IJ215" s="25"/>
      <c r="IK215" s="25"/>
      <c r="IL215" s="25"/>
      <c r="IM215" s="25"/>
      <c r="IN215" s="25"/>
      <c r="IO215" s="25"/>
      <c r="IP215" s="25"/>
      <c r="IQ215" s="25"/>
      <c r="IR215" s="25"/>
      <c r="IS215" s="25"/>
      <c r="IT215" s="25"/>
      <c r="IU215" s="25"/>
    </row>
    <row r="216" spans="1:255" s="95" customFormat="1" ht="30" customHeight="1" x14ac:dyDescent="0.25">
      <c r="A216" s="47">
        <v>6</v>
      </c>
      <c r="B216" s="376" t="s">
        <v>257</v>
      </c>
      <c r="C216" s="376"/>
      <c r="D216" s="376"/>
      <c r="E216" s="376"/>
      <c r="F216" s="45"/>
      <c r="G216" s="334"/>
      <c r="H216" s="334"/>
      <c r="I216" s="33"/>
      <c r="J216" s="334">
        <f>'Equipment List_Unadjusted'!J216*Indexes!S10</f>
        <v>19.130604796663192</v>
      </c>
      <c r="K216" s="334">
        <f>'Equipment List_Unadjusted'!K216*Indexes!S10</f>
        <v>154.51642335766422</v>
      </c>
      <c r="L216" s="33">
        <v>2004</v>
      </c>
      <c r="M216" s="55" t="s">
        <v>242</v>
      </c>
      <c r="N216" s="275"/>
      <c r="O216" s="275"/>
      <c r="P216" s="275"/>
      <c r="Q216" s="27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c r="CA216" s="25"/>
      <c r="CB216" s="25"/>
      <c r="CC216" s="25"/>
      <c r="CD216" s="25"/>
      <c r="CE216" s="25"/>
      <c r="CF216" s="25"/>
      <c r="CG216" s="25"/>
      <c r="CH216" s="25"/>
      <c r="CI216" s="25"/>
      <c r="CJ216" s="25"/>
      <c r="CK216" s="25"/>
      <c r="CL216" s="25"/>
      <c r="CM216" s="25"/>
      <c r="CN216" s="25"/>
      <c r="CO216" s="25"/>
      <c r="CP216" s="25"/>
      <c r="CQ216" s="25"/>
      <c r="CR216" s="25"/>
      <c r="CS216" s="25"/>
      <c r="CT216" s="25"/>
      <c r="CU216" s="25"/>
      <c r="CV216" s="25"/>
      <c r="CW216" s="25"/>
      <c r="CX216" s="25"/>
      <c r="CY216" s="25"/>
      <c r="CZ216" s="25"/>
      <c r="DA216" s="25"/>
      <c r="DB216" s="25"/>
      <c r="DC216" s="25"/>
      <c r="DD216" s="25"/>
      <c r="DE216" s="25"/>
      <c r="DF216" s="25"/>
      <c r="DG216" s="25"/>
      <c r="DH216" s="25"/>
      <c r="DI216" s="25"/>
      <c r="DJ216" s="25"/>
      <c r="DK216" s="25"/>
      <c r="DL216" s="25"/>
      <c r="DM216" s="25"/>
      <c r="DN216" s="25"/>
      <c r="DO216" s="25"/>
      <c r="DP216" s="25"/>
      <c r="DQ216" s="25"/>
      <c r="DR216" s="25"/>
      <c r="DS216" s="25"/>
      <c r="DT216" s="25"/>
      <c r="DU216" s="25"/>
      <c r="DV216" s="25"/>
      <c r="DW216" s="25"/>
      <c r="DX216" s="25"/>
      <c r="DY216" s="25"/>
      <c r="DZ216" s="25"/>
      <c r="EA216" s="25"/>
      <c r="EB216" s="25"/>
      <c r="EC216" s="25"/>
      <c r="ED216" s="25"/>
      <c r="EE216" s="25"/>
      <c r="EF216" s="25"/>
      <c r="EG216" s="25"/>
      <c r="EH216" s="25"/>
      <c r="EI216" s="25"/>
      <c r="EJ216" s="25"/>
      <c r="EK216" s="25"/>
      <c r="EL216" s="25"/>
      <c r="EM216" s="25"/>
      <c r="EN216" s="25"/>
      <c r="EO216" s="25"/>
      <c r="EP216" s="25"/>
      <c r="EQ216" s="25"/>
      <c r="ER216" s="25"/>
      <c r="ES216" s="25"/>
      <c r="ET216" s="25"/>
      <c r="EU216" s="25"/>
      <c r="EV216" s="25"/>
      <c r="EW216" s="25"/>
      <c r="EX216" s="25"/>
      <c r="EY216" s="25"/>
      <c r="EZ216" s="25"/>
      <c r="FA216" s="25"/>
      <c r="FB216" s="25"/>
      <c r="FC216" s="25"/>
      <c r="FD216" s="25"/>
      <c r="FE216" s="25"/>
      <c r="FF216" s="25"/>
      <c r="FG216" s="25"/>
      <c r="FH216" s="25"/>
      <c r="FI216" s="25"/>
      <c r="FJ216" s="25"/>
      <c r="FK216" s="25"/>
      <c r="FL216" s="25"/>
      <c r="FM216" s="25"/>
      <c r="FN216" s="25"/>
      <c r="FO216" s="25"/>
      <c r="FP216" s="25"/>
      <c r="FQ216" s="25"/>
      <c r="FR216" s="25"/>
      <c r="FS216" s="25"/>
      <c r="FT216" s="25"/>
      <c r="FU216" s="25"/>
      <c r="FV216" s="25"/>
      <c r="FW216" s="25"/>
      <c r="FX216" s="25"/>
      <c r="FY216" s="25"/>
      <c r="FZ216" s="25"/>
      <c r="GA216" s="25"/>
      <c r="GB216" s="25"/>
      <c r="GC216" s="25"/>
      <c r="GD216" s="25"/>
      <c r="GE216" s="25"/>
      <c r="GF216" s="25"/>
      <c r="GG216" s="25"/>
      <c r="GH216" s="25"/>
      <c r="GI216" s="25"/>
      <c r="GJ216" s="25"/>
      <c r="GK216" s="25"/>
      <c r="GL216" s="25"/>
      <c r="GM216" s="25"/>
      <c r="GN216" s="25"/>
      <c r="GO216" s="25"/>
      <c r="GP216" s="25"/>
      <c r="GQ216" s="25"/>
      <c r="GR216" s="25"/>
      <c r="GS216" s="25"/>
      <c r="GT216" s="25"/>
      <c r="GU216" s="25"/>
      <c r="GV216" s="25"/>
      <c r="GW216" s="25"/>
      <c r="GX216" s="25"/>
      <c r="GY216" s="25"/>
      <c r="GZ216" s="25"/>
      <c r="HA216" s="25"/>
      <c r="HB216" s="25"/>
      <c r="HC216" s="25"/>
      <c r="HD216" s="25"/>
      <c r="HE216" s="25"/>
      <c r="HF216" s="25"/>
      <c r="HG216" s="25"/>
      <c r="HH216" s="25"/>
      <c r="HI216" s="25"/>
      <c r="HJ216" s="25"/>
      <c r="HK216" s="25"/>
      <c r="HL216" s="25"/>
      <c r="HM216" s="25"/>
      <c r="HN216" s="25"/>
      <c r="HO216" s="25"/>
      <c r="HP216" s="25"/>
      <c r="HQ216" s="25"/>
      <c r="HR216" s="25"/>
      <c r="HS216" s="25"/>
      <c r="HT216" s="25"/>
      <c r="HU216" s="25"/>
      <c r="HV216" s="25"/>
      <c r="HW216" s="25"/>
      <c r="HX216" s="25"/>
      <c r="HY216" s="25"/>
      <c r="HZ216" s="25"/>
      <c r="IA216" s="25"/>
      <c r="IB216" s="25"/>
      <c r="IC216" s="25"/>
      <c r="ID216" s="25"/>
      <c r="IE216" s="25"/>
      <c r="IF216" s="25"/>
      <c r="IG216" s="25"/>
      <c r="IH216" s="25"/>
      <c r="II216" s="25"/>
      <c r="IJ216" s="25"/>
      <c r="IK216" s="25"/>
      <c r="IL216" s="25"/>
      <c r="IM216" s="25"/>
      <c r="IN216" s="25"/>
      <c r="IO216" s="25"/>
      <c r="IP216" s="25"/>
      <c r="IQ216" s="25"/>
      <c r="IR216" s="25"/>
      <c r="IS216" s="25"/>
      <c r="IT216" s="25"/>
      <c r="IU216" s="25"/>
    </row>
    <row r="217" spans="1:255" s="95" customFormat="1" ht="15" customHeight="1" x14ac:dyDescent="0.25">
      <c r="A217" s="47">
        <v>6</v>
      </c>
      <c r="B217" s="375" t="s">
        <v>258</v>
      </c>
      <c r="C217" s="375"/>
      <c r="D217" s="375"/>
      <c r="E217" s="375"/>
      <c r="F217" s="45"/>
      <c r="G217" s="334"/>
      <c r="H217" s="334"/>
      <c r="I217" s="33"/>
      <c r="J217" s="334">
        <f>'Equipment List_Unadjusted'!J217*Indexes!U10</f>
        <v>64.131532441302696</v>
      </c>
      <c r="K217" s="334">
        <f>'Equipment List_Unadjusted'!K217*Indexes!U10</f>
        <v>226.59808129260287</v>
      </c>
      <c r="L217" s="33">
        <v>2005</v>
      </c>
      <c r="M217" s="14" t="s">
        <v>242</v>
      </c>
      <c r="N217" s="275"/>
      <c r="O217" s="275"/>
      <c r="P217" s="275"/>
      <c r="Q217" s="27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c r="CA217" s="25"/>
      <c r="CB217" s="25"/>
      <c r="CC217" s="25"/>
      <c r="CD217" s="25"/>
      <c r="CE217" s="25"/>
      <c r="CF217" s="25"/>
      <c r="CG217" s="25"/>
      <c r="CH217" s="25"/>
      <c r="CI217" s="25"/>
      <c r="CJ217" s="25"/>
      <c r="CK217" s="25"/>
      <c r="CL217" s="25"/>
      <c r="CM217" s="25"/>
      <c r="CN217" s="25"/>
      <c r="CO217" s="25"/>
      <c r="CP217" s="25"/>
      <c r="CQ217" s="25"/>
      <c r="CR217" s="25"/>
      <c r="CS217" s="25"/>
      <c r="CT217" s="25"/>
      <c r="CU217" s="25"/>
      <c r="CV217" s="25"/>
      <c r="CW217" s="25"/>
      <c r="CX217" s="25"/>
      <c r="CY217" s="25"/>
      <c r="CZ217" s="25"/>
      <c r="DA217" s="25"/>
      <c r="DB217" s="25"/>
      <c r="DC217" s="25"/>
      <c r="DD217" s="25"/>
      <c r="DE217" s="25"/>
      <c r="DF217" s="25"/>
      <c r="DG217" s="25"/>
      <c r="DH217" s="25"/>
      <c r="DI217" s="25"/>
      <c r="DJ217" s="25"/>
      <c r="DK217" s="25"/>
      <c r="DL217" s="25"/>
      <c r="DM217" s="25"/>
      <c r="DN217" s="25"/>
      <c r="DO217" s="25"/>
      <c r="DP217" s="25"/>
      <c r="DQ217" s="25"/>
      <c r="DR217" s="25"/>
      <c r="DS217" s="25"/>
      <c r="DT217" s="25"/>
      <c r="DU217" s="25"/>
      <c r="DV217" s="25"/>
      <c r="DW217" s="25"/>
      <c r="DX217" s="25"/>
      <c r="DY217" s="25"/>
      <c r="DZ217" s="25"/>
      <c r="EA217" s="25"/>
      <c r="EB217" s="25"/>
      <c r="EC217" s="25"/>
      <c r="ED217" s="25"/>
      <c r="EE217" s="25"/>
      <c r="EF217" s="25"/>
      <c r="EG217" s="25"/>
      <c r="EH217" s="25"/>
      <c r="EI217" s="25"/>
      <c r="EJ217" s="25"/>
      <c r="EK217" s="25"/>
      <c r="EL217" s="25"/>
      <c r="EM217" s="25"/>
      <c r="EN217" s="25"/>
      <c r="EO217" s="25"/>
      <c r="EP217" s="25"/>
      <c r="EQ217" s="25"/>
      <c r="ER217" s="25"/>
      <c r="ES217" s="25"/>
      <c r="ET217" s="25"/>
      <c r="EU217" s="25"/>
      <c r="EV217" s="25"/>
      <c r="EW217" s="25"/>
      <c r="EX217" s="25"/>
      <c r="EY217" s="25"/>
      <c r="EZ217" s="25"/>
      <c r="FA217" s="25"/>
      <c r="FB217" s="25"/>
      <c r="FC217" s="25"/>
      <c r="FD217" s="25"/>
      <c r="FE217" s="25"/>
      <c r="FF217" s="25"/>
      <c r="FG217" s="25"/>
      <c r="FH217" s="25"/>
      <c r="FI217" s="25"/>
      <c r="FJ217" s="25"/>
      <c r="FK217" s="25"/>
      <c r="FL217" s="25"/>
      <c r="FM217" s="25"/>
      <c r="FN217" s="25"/>
      <c r="FO217" s="25"/>
      <c r="FP217" s="25"/>
      <c r="FQ217" s="25"/>
      <c r="FR217" s="25"/>
      <c r="FS217" s="25"/>
      <c r="FT217" s="25"/>
      <c r="FU217" s="25"/>
      <c r="FV217" s="25"/>
      <c r="FW217" s="25"/>
      <c r="FX217" s="25"/>
      <c r="FY217" s="25"/>
      <c r="FZ217" s="25"/>
      <c r="GA217" s="25"/>
      <c r="GB217" s="25"/>
      <c r="GC217" s="25"/>
      <c r="GD217" s="25"/>
      <c r="GE217" s="25"/>
      <c r="GF217" s="25"/>
      <c r="GG217" s="25"/>
      <c r="GH217" s="25"/>
      <c r="GI217" s="25"/>
      <c r="GJ217" s="25"/>
      <c r="GK217" s="25"/>
      <c r="GL217" s="25"/>
      <c r="GM217" s="25"/>
      <c r="GN217" s="25"/>
      <c r="GO217" s="25"/>
      <c r="GP217" s="25"/>
      <c r="GQ217" s="25"/>
      <c r="GR217" s="25"/>
      <c r="GS217" s="25"/>
      <c r="GT217" s="25"/>
      <c r="GU217" s="25"/>
      <c r="GV217" s="25"/>
      <c r="GW217" s="25"/>
      <c r="GX217" s="25"/>
      <c r="GY217" s="25"/>
      <c r="GZ217" s="25"/>
      <c r="HA217" s="25"/>
      <c r="HB217" s="25"/>
      <c r="HC217" s="25"/>
      <c r="HD217" s="25"/>
      <c r="HE217" s="25"/>
      <c r="HF217" s="25"/>
      <c r="HG217" s="25"/>
      <c r="HH217" s="25"/>
      <c r="HI217" s="25"/>
      <c r="HJ217" s="25"/>
      <c r="HK217" s="25"/>
      <c r="HL217" s="25"/>
      <c r="HM217" s="25"/>
      <c r="HN217" s="25"/>
      <c r="HO217" s="25"/>
      <c r="HP217" s="25"/>
      <c r="HQ217" s="25"/>
      <c r="HR217" s="25"/>
      <c r="HS217" s="25"/>
      <c r="HT217" s="25"/>
      <c r="HU217" s="25"/>
      <c r="HV217" s="25"/>
      <c r="HW217" s="25"/>
      <c r="HX217" s="25"/>
      <c r="HY217" s="25"/>
      <c r="HZ217" s="25"/>
      <c r="IA217" s="25"/>
      <c r="IB217" s="25"/>
      <c r="IC217" s="25"/>
      <c r="ID217" s="25"/>
      <c r="IE217" s="25"/>
      <c r="IF217" s="25"/>
      <c r="IG217" s="25"/>
      <c r="IH217" s="25"/>
      <c r="II217" s="25"/>
      <c r="IJ217" s="25"/>
      <c r="IK217" s="25"/>
      <c r="IL217" s="25"/>
      <c r="IM217" s="25"/>
      <c r="IN217" s="25"/>
      <c r="IO217" s="25"/>
      <c r="IP217" s="25"/>
      <c r="IQ217" s="25"/>
      <c r="IR217" s="25"/>
      <c r="IS217" s="25"/>
      <c r="IT217" s="25"/>
      <c r="IU217" s="25"/>
    </row>
    <row r="218" spans="1:255" s="95" customFormat="1" ht="30" customHeight="1" x14ac:dyDescent="0.25">
      <c r="A218" s="47">
        <v>6</v>
      </c>
      <c r="B218" s="376" t="s">
        <v>259</v>
      </c>
      <c r="C218" s="376"/>
      <c r="D218" s="376"/>
      <c r="E218" s="376"/>
      <c r="F218" s="45"/>
      <c r="G218" s="334">
        <f>'Equipment List_Unadjusted'!G218*Indexes!Q10</f>
        <v>3.6636019469983774</v>
      </c>
      <c r="H218" s="334">
        <f>'Equipment List_Unadjusted'!H218*Indexes!Q10</f>
        <v>18.318009734991886</v>
      </c>
      <c r="I218" s="33">
        <v>2003</v>
      </c>
      <c r="J218" s="334"/>
      <c r="K218" s="334"/>
      <c r="L218" s="33"/>
      <c r="M218" s="55" t="s">
        <v>244</v>
      </c>
      <c r="N218" s="275"/>
      <c r="O218" s="275"/>
      <c r="P218" s="275"/>
      <c r="Q218" s="27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c r="CA218" s="25"/>
      <c r="CB218" s="25"/>
      <c r="CC218" s="25"/>
      <c r="CD218" s="25"/>
      <c r="CE218" s="25"/>
      <c r="CF218" s="25"/>
      <c r="CG218" s="25"/>
      <c r="CH218" s="25"/>
      <c r="CI218" s="25"/>
      <c r="CJ218" s="25"/>
      <c r="CK218" s="25"/>
      <c r="CL218" s="25"/>
      <c r="CM218" s="25"/>
      <c r="CN218" s="25"/>
      <c r="CO218" s="25"/>
      <c r="CP218" s="25"/>
      <c r="CQ218" s="25"/>
      <c r="CR218" s="25"/>
      <c r="CS218" s="25"/>
      <c r="CT218" s="25"/>
      <c r="CU218" s="25"/>
      <c r="CV218" s="25"/>
      <c r="CW218" s="25"/>
      <c r="CX218" s="25"/>
      <c r="CY218" s="25"/>
      <c r="CZ218" s="25"/>
      <c r="DA218" s="25"/>
      <c r="DB218" s="25"/>
      <c r="DC218" s="25"/>
      <c r="DD218" s="25"/>
      <c r="DE218" s="25"/>
      <c r="DF218" s="25"/>
      <c r="DG218" s="25"/>
      <c r="DH218" s="25"/>
      <c r="DI218" s="25"/>
      <c r="DJ218" s="25"/>
      <c r="DK218" s="25"/>
      <c r="DL218" s="25"/>
      <c r="DM218" s="25"/>
      <c r="DN218" s="25"/>
      <c r="DO218" s="25"/>
      <c r="DP218" s="25"/>
      <c r="DQ218" s="25"/>
      <c r="DR218" s="25"/>
      <c r="DS218" s="25"/>
      <c r="DT218" s="25"/>
      <c r="DU218" s="25"/>
      <c r="DV218" s="25"/>
      <c r="DW218" s="25"/>
      <c r="DX218" s="25"/>
      <c r="DY218" s="25"/>
      <c r="DZ218" s="25"/>
      <c r="EA218" s="25"/>
      <c r="EB218" s="25"/>
      <c r="EC218" s="25"/>
      <c r="ED218" s="25"/>
      <c r="EE218" s="25"/>
      <c r="EF218" s="25"/>
      <c r="EG218" s="25"/>
      <c r="EH218" s="25"/>
      <c r="EI218" s="25"/>
      <c r="EJ218" s="25"/>
      <c r="EK218" s="25"/>
      <c r="EL218" s="25"/>
      <c r="EM218" s="25"/>
      <c r="EN218" s="25"/>
      <c r="EO218" s="25"/>
      <c r="EP218" s="25"/>
      <c r="EQ218" s="25"/>
      <c r="ER218" s="25"/>
      <c r="ES218" s="25"/>
      <c r="ET218" s="25"/>
      <c r="EU218" s="25"/>
      <c r="EV218" s="25"/>
      <c r="EW218" s="25"/>
      <c r="EX218" s="25"/>
      <c r="EY218" s="25"/>
      <c r="EZ218" s="25"/>
      <c r="FA218" s="25"/>
      <c r="FB218" s="25"/>
      <c r="FC218" s="25"/>
      <c r="FD218" s="25"/>
      <c r="FE218" s="25"/>
      <c r="FF218" s="25"/>
      <c r="FG218" s="25"/>
      <c r="FH218" s="25"/>
      <c r="FI218" s="25"/>
      <c r="FJ218" s="25"/>
      <c r="FK218" s="25"/>
      <c r="FL218" s="25"/>
      <c r="FM218" s="25"/>
      <c r="FN218" s="25"/>
      <c r="FO218" s="25"/>
      <c r="FP218" s="25"/>
      <c r="FQ218" s="25"/>
      <c r="FR218" s="25"/>
      <c r="FS218" s="25"/>
      <c r="FT218" s="25"/>
      <c r="FU218" s="25"/>
      <c r="FV218" s="25"/>
      <c r="FW218" s="25"/>
      <c r="FX218" s="25"/>
      <c r="FY218" s="25"/>
      <c r="FZ218" s="25"/>
      <c r="GA218" s="25"/>
      <c r="GB218" s="25"/>
      <c r="GC218" s="25"/>
      <c r="GD218" s="25"/>
      <c r="GE218" s="25"/>
      <c r="GF218" s="25"/>
      <c r="GG218" s="25"/>
      <c r="GH218" s="25"/>
      <c r="GI218" s="25"/>
      <c r="GJ218" s="25"/>
      <c r="GK218" s="25"/>
      <c r="GL218" s="25"/>
      <c r="GM218" s="25"/>
      <c r="GN218" s="25"/>
      <c r="GO218" s="25"/>
      <c r="GP218" s="25"/>
      <c r="GQ218" s="25"/>
      <c r="GR218" s="25"/>
      <c r="GS218" s="25"/>
      <c r="GT218" s="25"/>
      <c r="GU218" s="25"/>
      <c r="GV218" s="25"/>
      <c r="GW218" s="25"/>
      <c r="GX218" s="25"/>
      <c r="GY218" s="25"/>
      <c r="GZ218" s="25"/>
      <c r="HA218" s="25"/>
      <c r="HB218" s="25"/>
      <c r="HC218" s="25"/>
      <c r="HD218" s="25"/>
      <c r="HE218" s="25"/>
      <c r="HF218" s="25"/>
      <c r="HG218" s="25"/>
      <c r="HH218" s="25"/>
      <c r="HI218" s="25"/>
      <c r="HJ218" s="25"/>
      <c r="HK218" s="25"/>
      <c r="HL218" s="25"/>
      <c r="HM218" s="25"/>
      <c r="HN218" s="25"/>
      <c r="HO218" s="25"/>
      <c r="HP218" s="25"/>
      <c r="HQ218" s="25"/>
      <c r="HR218" s="25"/>
      <c r="HS218" s="25"/>
      <c r="HT218" s="25"/>
      <c r="HU218" s="25"/>
      <c r="HV218" s="25"/>
      <c r="HW218" s="25"/>
      <c r="HX218" s="25"/>
      <c r="HY218" s="25"/>
      <c r="HZ218" s="25"/>
      <c r="IA218" s="25"/>
      <c r="IB218" s="25"/>
      <c r="IC218" s="25"/>
      <c r="ID218" s="25"/>
      <c r="IE218" s="25"/>
      <c r="IF218" s="25"/>
      <c r="IG218" s="25"/>
      <c r="IH218" s="25"/>
      <c r="II218" s="25"/>
      <c r="IJ218" s="25"/>
      <c r="IK218" s="25"/>
      <c r="IL218" s="25"/>
      <c r="IM218" s="25"/>
      <c r="IN218" s="25"/>
      <c r="IO218" s="25"/>
      <c r="IP218" s="25"/>
      <c r="IQ218" s="25"/>
      <c r="IR218" s="25"/>
      <c r="IS218" s="25"/>
      <c r="IT218" s="25"/>
      <c r="IU218" s="25"/>
    </row>
    <row r="219" spans="1:255" s="65" customFormat="1" ht="28.5" x14ac:dyDescent="0.25">
      <c r="A219" s="48">
        <v>6</v>
      </c>
      <c r="B219" s="375" t="s">
        <v>260</v>
      </c>
      <c r="C219" s="375"/>
      <c r="D219" s="375"/>
      <c r="E219" s="375"/>
      <c r="F219" s="45"/>
      <c r="G219" s="334">
        <f>'Equipment List_Unadjusted'!G219*Indexes!U10</f>
        <v>102.61045190608432</v>
      </c>
      <c r="H219" s="334">
        <f>'Equipment List_Unadjusted'!H219*Indexes!U10</f>
        <v>356.28629134057053</v>
      </c>
      <c r="I219" s="33">
        <v>2005</v>
      </c>
      <c r="J219" s="334"/>
      <c r="K219" s="334"/>
      <c r="L219" s="33"/>
      <c r="M219" s="14" t="s">
        <v>505</v>
      </c>
      <c r="N219" s="274"/>
      <c r="O219" s="274"/>
      <c r="P219" s="274"/>
      <c r="Q219" s="274"/>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5"/>
      <c r="EE219" s="5"/>
      <c r="EF219" s="5"/>
      <c r="EG219" s="5"/>
      <c r="EH219" s="5"/>
      <c r="EI219" s="5"/>
      <c r="EJ219" s="5"/>
      <c r="EK219" s="5"/>
      <c r="EL219" s="5"/>
      <c r="EM219" s="5"/>
      <c r="EN219" s="5"/>
      <c r="EO219" s="5"/>
      <c r="EP219" s="5"/>
      <c r="EQ219" s="5"/>
      <c r="ER219" s="5"/>
      <c r="ES219" s="5"/>
      <c r="ET219" s="5"/>
      <c r="EU219" s="5"/>
      <c r="EV219" s="5"/>
      <c r="EW219" s="5"/>
      <c r="EX219" s="5"/>
      <c r="EY219" s="5"/>
      <c r="EZ219" s="5"/>
      <c r="FA219" s="5"/>
      <c r="FB219" s="5"/>
      <c r="FC219" s="5"/>
      <c r="FD219" s="5"/>
      <c r="FE219" s="5"/>
      <c r="FF219" s="5"/>
      <c r="FG219" s="5"/>
      <c r="FH219" s="5"/>
      <c r="FI219" s="5"/>
      <c r="FJ219" s="5"/>
      <c r="FK219" s="5"/>
      <c r="FL219" s="5"/>
      <c r="FM219" s="5"/>
      <c r="FN219" s="5"/>
      <c r="FO219" s="5"/>
      <c r="FP219" s="5"/>
      <c r="FQ219" s="5"/>
      <c r="FR219" s="5"/>
      <c r="FS219" s="5"/>
      <c r="FT219" s="5"/>
      <c r="FU219" s="5"/>
      <c r="FV219" s="5"/>
      <c r="FW219" s="5"/>
      <c r="FX219" s="5"/>
      <c r="FY219" s="5"/>
      <c r="FZ219" s="5"/>
      <c r="GA219" s="5"/>
      <c r="GB219" s="5"/>
      <c r="GC219" s="5"/>
      <c r="GD219" s="5"/>
      <c r="GE219" s="5"/>
      <c r="GF219" s="5"/>
      <c r="GG219" s="5"/>
      <c r="GH219" s="5"/>
      <c r="GI219" s="5"/>
      <c r="GJ219" s="5"/>
      <c r="GK219" s="5"/>
      <c r="GL219" s="5"/>
      <c r="GM219" s="5"/>
      <c r="GN219" s="5"/>
      <c r="GO219" s="5"/>
      <c r="GP219" s="5"/>
      <c r="GQ219" s="5"/>
      <c r="GR219" s="5"/>
      <c r="GS219" s="5"/>
      <c r="GT219" s="5"/>
      <c r="GU219" s="5"/>
      <c r="GV219" s="5"/>
      <c r="GW219" s="5"/>
      <c r="GX219" s="5"/>
      <c r="GY219" s="5"/>
      <c r="GZ219" s="5"/>
      <c r="HA219" s="5"/>
      <c r="HB219" s="5"/>
      <c r="HC219" s="5"/>
      <c r="HD219" s="5"/>
      <c r="HE219" s="5"/>
      <c r="HF219" s="5"/>
      <c r="HG219" s="5"/>
      <c r="HH219" s="5"/>
      <c r="HI219" s="5"/>
      <c r="HJ219" s="5"/>
      <c r="HK219" s="5"/>
      <c r="HL219" s="5"/>
      <c r="HM219" s="5"/>
      <c r="HN219" s="5"/>
      <c r="HO219" s="5"/>
      <c r="HP219" s="5"/>
      <c r="HQ219" s="5"/>
      <c r="HR219" s="5"/>
      <c r="HS219" s="5"/>
      <c r="HT219" s="5"/>
      <c r="HU219" s="5"/>
      <c r="HV219" s="5"/>
      <c r="HW219" s="5"/>
      <c r="HX219" s="5"/>
      <c r="HY219" s="5"/>
      <c r="HZ219" s="5"/>
      <c r="IA219" s="5"/>
      <c r="IB219" s="5"/>
      <c r="IC219" s="5"/>
      <c r="ID219" s="5"/>
      <c r="IE219" s="5"/>
      <c r="IF219" s="5"/>
      <c r="IG219" s="5"/>
      <c r="IH219" s="5"/>
      <c r="II219" s="5"/>
      <c r="IJ219" s="5"/>
      <c r="IK219" s="5"/>
      <c r="IL219" s="5"/>
      <c r="IM219" s="5"/>
      <c r="IN219" s="5"/>
      <c r="IO219" s="5"/>
      <c r="IP219" s="5"/>
      <c r="IQ219" s="5"/>
      <c r="IR219" s="5"/>
      <c r="IS219" s="5"/>
      <c r="IT219" s="5"/>
      <c r="IU219" s="5"/>
    </row>
    <row r="220" spans="1:255" s="95" customFormat="1" ht="45" customHeight="1" x14ac:dyDescent="0.25">
      <c r="A220" s="47">
        <v>8</v>
      </c>
      <c r="B220" s="375" t="s">
        <v>261</v>
      </c>
      <c r="C220" s="375"/>
      <c r="D220" s="375"/>
      <c r="E220" s="375"/>
      <c r="F220" s="45"/>
      <c r="G220" s="334" t="e">
        <f>'Equipment List_Unadjusted'!G220*Indexes!Q12</f>
        <v>#VALUE!</v>
      </c>
      <c r="H220" s="334" t="e">
        <f>'Equipment List_Unadjusted'!H220*Indexes!Q12</f>
        <v>#VALUE!</v>
      </c>
      <c r="I220" s="33">
        <v>2003</v>
      </c>
      <c r="J220" s="334"/>
      <c r="K220" s="334"/>
      <c r="L220" s="33"/>
      <c r="M220" s="14" t="s">
        <v>262</v>
      </c>
      <c r="N220" s="275"/>
      <c r="O220" s="275"/>
      <c r="P220" s="275"/>
      <c r="Q220" s="27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c r="CA220" s="25"/>
      <c r="CB220" s="25"/>
      <c r="CC220" s="25"/>
      <c r="CD220" s="25"/>
      <c r="CE220" s="25"/>
      <c r="CF220" s="25"/>
      <c r="CG220" s="25"/>
      <c r="CH220" s="25"/>
      <c r="CI220" s="25"/>
      <c r="CJ220" s="25"/>
      <c r="CK220" s="25"/>
      <c r="CL220" s="25"/>
      <c r="CM220" s="25"/>
      <c r="CN220" s="25"/>
      <c r="CO220" s="25"/>
      <c r="CP220" s="25"/>
      <c r="CQ220" s="25"/>
      <c r="CR220" s="25"/>
      <c r="CS220" s="25"/>
      <c r="CT220" s="25"/>
      <c r="CU220" s="25"/>
      <c r="CV220" s="25"/>
      <c r="CW220" s="25"/>
      <c r="CX220" s="25"/>
      <c r="CY220" s="25"/>
      <c r="CZ220" s="25"/>
      <c r="DA220" s="25"/>
      <c r="DB220" s="25"/>
      <c r="DC220" s="25"/>
      <c r="DD220" s="25"/>
      <c r="DE220" s="25"/>
      <c r="DF220" s="25"/>
      <c r="DG220" s="25"/>
      <c r="DH220" s="25"/>
      <c r="DI220" s="25"/>
      <c r="DJ220" s="25"/>
      <c r="DK220" s="25"/>
      <c r="DL220" s="25"/>
      <c r="DM220" s="25"/>
      <c r="DN220" s="25"/>
      <c r="DO220" s="25"/>
      <c r="DP220" s="25"/>
      <c r="DQ220" s="25"/>
      <c r="DR220" s="25"/>
      <c r="DS220" s="25"/>
      <c r="DT220" s="25"/>
      <c r="DU220" s="25"/>
      <c r="DV220" s="25"/>
      <c r="DW220" s="25"/>
      <c r="DX220" s="25"/>
      <c r="DY220" s="25"/>
      <c r="DZ220" s="25"/>
      <c r="EA220" s="25"/>
      <c r="EB220" s="25"/>
      <c r="EC220" s="25"/>
      <c r="ED220" s="25"/>
      <c r="EE220" s="25"/>
      <c r="EF220" s="25"/>
      <c r="EG220" s="25"/>
      <c r="EH220" s="25"/>
      <c r="EI220" s="25"/>
      <c r="EJ220" s="25"/>
      <c r="EK220" s="25"/>
      <c r="EL220" s="25"/>
      <c r="EM220" s="25"/>
      <c r="EN220" s="25"/>
      <c r="EO220" s="25"/>
      <c r="EP220" s="25"/>
      <c r="EQ220" s="25"/>
      <c r="ER220" s="25"/>
      <c r="ES220" s="25"/>
      <c r="ET220" s="25"/>
      <c r="EU220" s="25"/>
      <c r="EV220" s="25"/>
      <c r="EW220" s="25"/>
      <c r="EX220" s="25"/>
      <c r="EY220" s="25"/>
      <c r="EZ220" s="25"/>
      <c r="FA220" s="25"/>
      <c r="FB220" s="25"/>
      <c r="FC220" s="25"/>
      <c r="FD220" s="25"/>
      <c r="FE220" s="25"/>
      <c r="FF220" s="25"/>
      <c r="FG220" s="25"/>
      <c r="FH220" s="25"/>
      <c r="FI220" s="25"/>
      <c r="FJ220" s="25"/>
      <c r="FK220" s="25"/>
      <c r="FL220" s="25"/>
      <c r="FM220" s="25"/>
      <c r="FN220" s="25"/>
      <c r="FO220" s="25"/>
      <c r="FP220" s="25"/>
      <c r="FQ220" s="25"/>
      <c r="FR220" s="25"/>
      <c r="FS220" s="25"/>
      <c r="FT220" s="25"/>
      <c r="FU220" s="25"/>
      <c r="FV220" s="25"/>
      <c r="FW220" s="25"/>
      <c r="FX220" s="25"/>
      <c r="FY220" s="25"/>
      <c r="FZ220" s="25"/>
      <c r="GA220" s="25"/>
      <c r="GB220" s="25"/>
      <c r="GC220" s="25"/>
      <c r="GD220" s="25"/>
      <c r="GE220" s="25"/>
      <c r="GF220" s="25"/>
      <c r="GG220" s="25"/>
      <c r="GH220" s="25"/>
      <c r="GI220" s="25"/>
      <c r="GJ220" s="25"/>
      <c r="GK220" s="25"/>
      <c r="GL220" s="25"/>
      <c r="GM220" s="25"/>
      <c r="GN220" s="25"/>
      <c r="GO220" s="25"/>
      <c r="GP220" s="25"/>
      <c r="GQ220" s="25"/>
      <c r="GR220" s="25"/>
      <c r="GS220" s="25"/>
      <c r="GT220" s="25"/>
      <c r="GU220" s="25"/>
      <c r="GV220" s="25"/>
      <c r="GW220" s="25"/>
      <c r="GX220" s="25"/>
      <c r="GY220" s="25"/>
      <c r="GZ220" s="25"/>
      <c r="HA220" s="25"/>
      <c r="HB220" s="25"/>
      <c r="HC220" s="25"/>
      <c r="HD220" s="25"/>
      <c r="HE220" s="25"/>
      <c r="HF220" s="25"/>
      <c r="HG220" s="25"/>
      <c r="HH220" s="25"/>
      <c r="HI220" s="25"/>
      <c r="HJ220" s="25"/>
      <c r="HK220" s="25"/>
      <c r="HL220" s="25"/>
      <c r="HM220" s="25"/>
      <c r="HN220" s="25"/>
      <c r="HO220" s="25"/>
      <c r="HP220" s="25"/>
      <c r="HQ220" s="25"/>
      <c r="HR220" s="25"/>
      <c r="HS220" s="25"/>
      <c r="HT220" s="25"/>
      <c r="HU220" s="25"/>
      <c r="HV220" s="25"/>
      <c r="HW220" s="25"/>
      <c r="HX220" s="25"/>
      <c r="HY220" s="25"/>
      <c r="HZ220" s="25"/>
      <c r="IA220" s="25"/>
      <c r="IB220" s="25"/>
      <c r="IC220" s="25"/>
      <c r="ID220" s="25"/>
      <c r="IE220" s="25"/>
      <c r="IF220" s="25"/>
      <c r="IG220" s="25"/>
      <c r="IH220" s="25"/>
      <c r="II220" s="25"/>
      <c r="IJ220" s="25"/>
      <c r="IK220" s="25"/>
      <c r="IL220" s="25"/>
      <c r="IM220" s="25"/>
      <c r="IN220" s="25"/>
      <c r="IO220" s="25"/>
      <c r="IP220" s="25"/>
      <c r="IQ220" s="25"/>
      <c r="IR220" s="25"/>
      <c r="IS220" s="25"/>
      <c r="IT220" s="25"/>
      <c r="IU220" s="25"/>
    </row>
    <row r="221" spans="1:255" s="95" customFormat="1" ht="15" customHeight="1" x14ac:dyDescent="0.25">
      <c r="A221" s="47">
        <v>6</v>
      </c>
      <c r="B221" s="375" t="s">
        <v>263</v>
      </c>
      <c r="C221" s="375"/>
      <c r="D221" s="375"/>
      <c r="E221" s="375"/>
      <c r="F221" s="45"/>
      <c r="G221" s="334"/>
      <c r="H221" s="334"/>
      <c r="I221" s="33"/>
      <c r="J221" s="334">
        <f>'Equipment List_Unadjusted'!J221*Indexes!S10</f>
        <v>1.471584984358707</v>
      </c>
      <c r="K221" s="334">
        <f>'Equipment List_Unadjusted'!K221*Indexes!S10</f>
        <v>26.488529718456725</v>
      </c>
      <c r="L221" s="33">
        <v>2004</v>
      </c>
      <c r="M221" s="14" t="s">
        <v>242</v>
      </c>
      <c r="N221" s="275"/>
      <c r="O221" s="275"/>
      <c r="P221" s="275"/>
      <c r="Q221" s="27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c r="CA221" s="25"/>
      <c r="CB221" s="25"/>
      <c r="CC221" s="25"/>
      <c r="CD221" s="25"/>
      <c r="CE221" s="25"/>
      <c r="CF221" s="25"/>
      <c r="CG221" s="25"/>
      <c r="CH221" s="25"/>
      <c r="CI221" s="25"/>
      <c r="CJ221" s="25"/>
      <c r="CK221" s="25"/>
      <c r="CL221" s="25"/>
      <c r="CM221" s="25"/>
      <c r="CN221" s="25"/>
      <c r="CO221" s="25"/>
      <c r="CP221" s="25"/>
      <c r="CQ221" s="25"/>
      <c r="CR221" s="25"/>
      <c r="CS221" s="25"/>
      <c r="CT221" s="25"/>
      <c r="CU221" s="25"/>
      <c r="CV221" s="25"/>
      <c r="CW221" s="25"/>
      <c r="CX221" s="25"/>
      <c r="CY221" s="25"/>
      <c r="CZ221" s="25"/>
      <c r="DA221" s="25"/>
      <c r="DB221" s="25"/>
      <c r="DC221" s="25"/>
      <c r="DD221" s="25"/>
      <c r="DE221" s="25"/>
      <c r="DF221" s="25"/>
      <c r="DG221" s="25"/>
      <c r="DH221" s="25"/>
      <c r="DI221" s="25"/>
      <c r="DJ221" s="25"/>
      <c r="DK221" s="25"/>
      <c r="DL221" s="25"/>
      <c r="DM221" s="25"/>
      <c r="DN221" s="25"/>
      <c r="DO221" s="25"/>
      <c r="DP221" s="25"/>
      <c r="DQ221" s="25"/>
      <c r="DR221" s="25"/>
      <c r="DS221" s="25"/>
      <c r="DT221" s="25"/>
      <c r="DU221" s="25"/>
      <c r="DV221" s="25"/>
      <c r="DW221" s="25"/>
      <c r="DX221" s="25"/>
      <c r="DY221" s="25"/>
      <c r="DZ221" s="25"/>
      <c r="EA221" s="25"/>
      <c r="EB221" s="25"/>
      <c r="EC221" s="25"/>
      <c r="ED221" s="25"/>
      <c r="EE221" s="25"/>
      <c r="EF221" s="25"/>
      <c r="EG221" s="25"/>
      <c r="EH221" s="25"/>
      <c r="EI221" s="25"/>
      <c r="EJ221" s="25"/>
      <c r="EK221" s="25"/>
      <c r="EL221" s="25"/>
      <c r="EM221" s="25"/>
      <c r="EN221" s="25"/>
      <c r="EO221" s="25"/>
      <c r="EP221" s="25"/>
      <c r="EQ221" s="25"/>
      <c r="ER221" s="25"/>
      <c r="ES221" s="25"/>
      <c r="ET221" s="25"/>
      <c r="EU221" s="25"/>
      <c r="EV221" s="25"/>
      <c r="EW221" s="25"/>
      <c r="EX221" s="25"/>
      <c r="EY221" s="25"/>
      <c r="EZ221" s="25"/>
      <c r="FA221" s="25"/>
      <c r="FB221" s="25"/>
      <c r="FC221" s="25"/>
      <c r="FD221" s="25"/>
      <c r="FE221" s="25"/>
      <c r="FF221" s="25"/>
      <c r="FG221" s="25"/>
      <c r="FH221" s="25"/>
      <c r="FI221" s="25"/>
      <c r="FJ221" s="25"/>
      <c r="FK221" s="25"/>
      <c r="FL221" s="25"/>
      <c r="FM221" s="25"/>
      <c r="FN221" s="25"/>
      <c r="FO221" s="25"/>
      <c r="FP221" s="25"/>
      <c r="FQ221" s="25"/>
      <c r="FR221" s="25"/>
      <c r="FS221" s="25"/>
      <c r="FT221" s="25"/>
      <c r="FU221" s="25"/>
      <c r="FV221" s="25"/>
      <c r="FW221" s="25"/>
      <c r="FX221" s="25"/>
      <c r="FY221" s="25"/>
      <c r="FZ221" s="25"/>
      <c r="GA221" s="25"/>
      <c r="GB221" s="25"/>
      <c r="GC221" s="25"/>
      <c r="GD221" s="25"/>
      <c r="GE221" s="25"/>
      <c r="GF221" s="25"/>
      <c r="GG221" s="25"/>
      <c r="GH221" s="25"/>
      <c r="GI221" s="25"/>
      <c r="GJ221" s="25"/>
      <c r="GK221" s="25"/>
      <c r="GL221" s="25"/>
      <c r="GM221" s="25"/>
      <c r="GN221" s="25"/>
      <c r="GO221" s="25"/>
      <c r="GP221" s="25"/>
      <c r="GQ221" s="25"/>
      <c r="GR221" s="25"/>
      <c r="GS221" s="25"/>
      <c r="GT221" s="25"/>
      <c r="GU221" s="25"/>
      <c r="GV221" s="25"/>
      <c r="GW221" s="25"/>
      <c r="GX221" s="25"/>
      <c r="GY221" s="25"/>
      <c r="GZ221" s="25"/>
      <c r="HA221" s="25"/>
      <c r="HB221" s="25"/>
      <c r="HC221" s="25"/>
      <c r="HD221" s="25"/>
      <c r="HE221" s="25"/>
      <c r="HF221" s="25"/>
      <c r="HG221" s="25"/>
      <c r="HH221" s="25"/>
      <c r="HI221" s="25"/>
      <c r="HJ221" s="25"/>
      <c r="HK221" s="25"/>
      <c r="HL221" s="25"/>
      <c r="HM221" s="25"/>
      <c r="HN221" s="25"/>
      <c r="HO221" s="25"/>
      <c r="HP221" s="25"/>
      <c r="HQ221" s="25"/>
      <c r="HR221" s="25"/>
      <c r="HS221" s="25"/>
      <c r="HT221" s="25"/>
      <c r="HU221" s="25"/>
      <c r="HV221" s="25"/>
      <c r="HW221" s="25"/>
      <c r="HX221" s="25"/>
      <c r="HY221" s="25"/>
      <c r="HZ221" s="25"/>
      <c r="IA221" s="25"/>
      <c r="IB221" s="25"/>
      <c r="IC221" s="25"/>
      <c r="ID221" s="25"/>
      <c r="IE221" s="25"/>
      <c r="IF221" s="25"/>
      <c r="IG221" s="25"/>
      <c r="IH221" s="25"/>
      <c r="II221" s="25"/>
      <c r="IJ221" s="25"/>
      <c r="IK221" s="25"/>
      <c r="IL221" s="25"/>
      <c r="IM221" s="25"/>
      <c r="IN221" s="25"/>
      <c r="IO221" s="25"/>
      <c r="IP221" s="25"/>
      <c r="IQ221" s="25"/>
      <c r="IR221" s="25"/>
      <c r="IS221" s="25"/>
      <c r="IT221" s="25"/>
      <c r="IU221" s="25"/>
    </row>
    <row r="222" spans="1:255" s="95" customFormat="1" ht="32.25" customHeight="1" x14ac:dyDescent="0.25">
      <c r="A222" s="317"/>
      <c r="B222" s="383" t="s">
        <v>264</v>
      </c>
      <c r="C222" s="384"/>
      <c r="D222" s="384"/>
      <c r="E222" s="384"/>
      <c r="F222" s="314"/>
      <c r="G222" s="305"/>
      <c r="H222" s="305"/>
      <c r="I222" s="315"/>
      <c r="J222" s="305"/>
      <c r="K222" s="305"/>
      <c r="L222" s="315"/>
      <c r="M222" s="322"/>
      <c r="N222" s="275"/>
      <c r="O222" s="275"/>
      <c r="P222" s="275"/>
      <c r="Q222" s="27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c r="CA222" s="25"/>
      <c r="CB222" s="25"/>
      <c r="CC222" s="25"/>
      <c r="CD222" s="25"/>
      <c r="CE222" s="25"/>
      <c r="CF222" s="25"/>
      <c r="CG222" s="25"/>
      <c r="CH222" s="25"/>
      <c r="CI222" s="25"/>
      <c r="CJ222" s="25"/>
      <c r="CK222" s="25"/>
      <c r="CL222" s="25"/>
      <c r="CM222" s="25"/>
      <c r="CN222" s="25"/>
      <c r="CO222" s="25"/>
      <c r="CP222" s="25"/>
      <c r="CQ222" s="25"/>
      <c r="CR222" s="25"/>
      <c r="CS222" s="25"/>
      <c r="CT222" s="25"/>
      <c r="CU222" s="25"/>
      <c r="CV222" s="25"/>
      <c r="CW222" s="25"/>
      <c r="CX222" s="25"/>
      <c r="CY222" s="25"/>
      <c r="CZ222" s="25"/>
      <c r="DA222" s="25"/>
      <c r="DB222" s="25"/>
      <c r="DC222" s="25"/>
      <c r="DD222" s="25"/>
      <c r="DE222" s="25"/>
      <c r="DF222" s="25"/>
      <c r="DG222" s="25"/>
      <c r="DH222" s="25"/>
      <c r="DI222" s="25"/>
      <c r="DJ222" s="25"/>
      <c r="DK222" s="25"/>
      <c r="DL222" s="25"/>
      <c r="DM222" s="25"/>
      <c r="DN222" s="25"/>
      <c r="DO222" s="25"/>
      <c r="DP222" s="25"/>
      <c r="DQ222" s="25"/>
      <c r="DR222" s="25"/>
      <c r="DS222" s="25"/>
      <c r="DT222" s="25"/>
      <c r="DU222" s="25"/>
      <c r="DV222" s="25"/>
      <c r="DW222" s="25"/>
      <c r="DX222" s="25"/>
      <c r="DY222" s="25"/>
      <c r="DZ222" s="25"/>
      <c r="EA222" s="25"/>
      <c r="EB222" s="25"/>
      <c r="EC222" s="25"/>
      <c r="ED222" s="25"/>
      <c r="EE222" s="25"/>
      <c r="EF222" s="25"/>
      <c r="EG222" s="25"/>
      <c r="EH222" s="25"/>
      <c r="EI222" s="25"/>
      <c r="EJ222" s="25"/>
      <c r="EK222" s="25"/>
      <c r="EL222" s="25"/>
      <c r="EM222" s="25"/>
      <c r="EN222" s="25"/>
      <c r="EO222" s="25"/>
      <c r="EP222" s="25"/>
      <c r="EQ222" s="25"/>
      <c r="ER222" s="25"/>
      <c r="ES222" s="25"/>
      <c r="ET222" s="25"/>
      <c r="EU222" s="25"/>
      <c r="EV222" s="25"/>
      <c r="EW222" s="25"/>
      <c r="EX222" s="25"/>
      <c r="EY222" s="25"/>
      <c r="EZ222" s="25"/>
      <c r="FA222" s="25"/>
      <c r="FB222" s="25"/>
      <c r="FC222" s="25"/>
      <c r="FD222" s="25"/>
      <c r="FE222" s="25"/>
      <c r="FF222" s="25"/>
      <c r="FG222" s="25"/>
      <c r="FH222" s="25"/>
      <c r="FI222" s="25"/>
      <c r="FJ222" s="25"/>
      <c r="FK222" s="25"/>
      <c r="FL222" s="25"/>
      <c r="FM222" s="25"/>
      <c r="FN222" s="25"/>
      <c r="FO222" s="25"/>
      <c r="FP222" s="25"/>
      <c r="FQ222" s="25"/>
      <c r="FR222" s="25"/>
      <c r="FS222" s="25"/>
      <c r="FT222" s="25"/>
      <c r="FU222" s="25"/>
      <c r="FV222" s="25"/>
      <c r="FW222" s="25"/>
      <c r="FX222" s="25"/>
      <c r="FY222" s="25"/>
      <c r="FZ222" s="25"/>
      <c r="GA222" s="25"/>
      <c r="GB222" s="25"/>
      <c r="GC222" s="25"/>
      <c r="GD222" s="25"/>
      <c r="GE222" s="25"/>
      <c r="GF222" s="25"/>
      <c r="GG222" s="25"/>
      <c r="GH222" s="25"/>
      <c r="GI222" s="25"/>
      <c r="GJ222" s="25"/>
      <c r="GK222" s="25"/>
      <c r="GL222" s="25"/>
      <c r="GM222" s="25"/>
      <c r="GN222" s="25"/>
      <c r="GO222" s="25"/>
      <c r="GP222" s="25"/>
      <c r="GQ222" s="25"/>
      <c r="GR222" s="25"/>
      <c r="GS222" s="25"/>
      <c r="GT222" s="25"/>
      <c r="GU222" s="25"/>
      <c r="GV222" s="25"/>
      <c r="GW222" s="25"/>
      <c r="GX222" s="25"/>
      <c r="GY222" s="25"/>
      <c r="GZ222" s="25"/>
      <c r="HA222" s="25"/>
      <c r="HB222" s="25"/>
      <c r="HC222" s="25"/>
      <c r="HD222" s="25"/>
      <c r="HE222" s="25"/>
      <c r="HF222" s="25"/>
      <c r="HG222" s="25"/>
      <c r="HH222" s="25"/>
      <c r="HI222" s="25"/>
      <c r="HJ222" s="25"/>
      <c r="HK222" s="25"/>
      <c r="HL222" s="25"/>
      <c r="HM222" s="25"/>
      <c r="HN222" s="25"/>
      <c r="HO222" s="25"/>
      <c r="HP222" s="25"/>
      <c r="HQ222" s="25"/>
      <c r="HR222" s="25"/>
      <c r="HS222" s="25"/>
      <c r="HT222" s="25"/>
      <c r="HU222" s="25"/>
      <c r="HV222" s="25"/>
      <c r="HW222" s="25"/>
      <c r="HX222" s="25"/>
      <c r="HY222" s="25"/>
      <c r="HZ222" s="25"/>
      <c r="IA222" s="25"/>
      <c r="IB222" s="25"/>
      <c r="IC222" s="25"/>
      <c r="ID222" s="25"/>
      <c r="IE222" s="25"/>
      <c r="IF222" s="25"/>
      <c r="IG222" s="25"/>
      <c r="IH222" s="25"/>
      <c r="II222" s="25"/>
      <c r="IJ222" s="25"/>
      <c r="IK222" s="25"/>
      <c r="IL222" s="25"/>
      <c r="IM222" s="25"/>
      <c r="IN222" s="25"/>
      <c r="IO222" s="25"/>
      <c r="IP222" s="25"/>
      <c r="IQ222" s="25"/>
      <c r="IR222" s="25"/>
      <c r="IS222" s="25"/>
      <c r="IT222" s="25"/>
      <c r="IU222" s="25"/>
    </row>
    <row r="223" spans="1:255" s="95" customFormat="1" ht="15" x14ac:dyDescent="0.25">
      <c r="A223" s="47">
        <v>5</v>
      </c>
      <c r="B223" s="375" t="s">
        <v>265</v>
      </c>
      <c r="C223" s="375"/>
      <c r="D223" s="375"/>
      <c r="E223" s="375"/>
      <c r="F223" s="45">
        <v>4</v>
      </c>
      <c r="G223" s="334">
        <f>'Equipment List_Unadjusted'!G223*Indexes!S9</f>
        <v>2.4876325088339222</v>
      </c>
      <c r="H223" s="334">
        <f>'Equipment List_Unadjusted'!H223*Indexes!S9</f>
        <v>11.307420494699647</v>
      </c>
      <c r="I223" s="33">
        <v>2004</v>
      </c>
      <c r="J223" s="334"/>
      <c r="K223" s="334"/>
      <c r="L223" s="33"/>
      <c r="M223" s="14" t="s">
        <v>266</v>
      </c>
      <c r="N223" s="275"/>
      <c r="O223" s="275"/>
      <c r="P223" s="275"/>
      <c r="Q223" s="27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c r="CA223" s="25"/>
      <c r="CB223" s="25"/>
      <c r="CC223" s="25"/>
      <c r="CD223" s="25"/>
      <c r="CE223" s="25"/>
      <c r="CF223" s="25"/>
      <c r="CG223" s="25"/>
      <c r="CH223" s="25"/>
      <c r="CI223" s="25"/>
      <c r="CJ223" s="25"/>
      <c r="CK223" s="25"/>
      <c r="CL223" s="25"/>
      <c r="CM223" s="25"/>
      <c r="CN223" s="25"/>
      <c r="CO223" s="25"/>
      <c r="CP223" s="25"/>
      <c r="CQ223" s="25"/>
      <c r="CR223" s="25"/>
      <c r="CS223" s="25"/>
      <c r="CT223" s="25"/>
      <c r="CU223" s="25"/>
      <c r="CV223" s="25"/>
      <c r="CW223" s="25"/>
      <c r="CX223" s="25"/>
      <c r="CY223" s="25"/>
      <c r="CZ223" s="25"/>
      <c r="DA223" s="25"/>
      <c r="DB223" s="25"/>
      <c r="DC223" s="25"/>
      <c r="DD223" s="25"/>
      <c r="DE223" s="25"/>
      <c r="DF223" s="25"/>
      <c r="DG223" s="25"/>
      <c r="DH223" s="25"/>
      <c r="DI223" s="25"/>
      <c r="DJ223" s="25"/>
      <c r="DK223" s="25"/>
      <c r="DL223" s="25"/>
      <c r="DM223" s="25"/>
      <c r="DN223" s="25"/>
      <c r="DO223" s="25"/>
      <c r="DP223" s="25"/>
      <c r="DQ223" s="25"/>
      <c r="DR223" s="25"/>
      <c r="DS223" s="25"/>
      <c r="DT223" s="25"/>
      <c r="DU223" s="25"/>
      <c r="DV223" s="25"/>
      <c r="DW223" s="25"/>
      <c r="DX223" s="25"/>
      <c r="DY223" s="25"/>
      <c r="DZ223" s="25"/>
      <c r="EA223" s="25"/>
      <c r="EB223" s="25"/>
      <c r="EC223" s="25"/>
      <c r="ED223" s="25"/>
      <c r="EE223" s="25"/>
      <c r="EF223" s="25"/>
      <c r="EG223" s="25"/>
      <c r="EH223" s="25"/>
      <c r="EI223" s="25"/>
      <c r="EJ223" s="25"/>
      <c r="EK223" s="25"/>
      <c r="EL223" s="25"/>
      <c r="EM223" s="25"/>
      <c r="EN223" s="25"/>
      <c r="EO223" s="25"/>
      <c r="EP223" s="25"/>
      <c r="EQ223" s="25"/>
      <c r="ER223" s="25"/>
      <c r="ES223" s="25"/>
      <c r="ET223" s="25"/>
      <c r="EU223" s="25"/>
      <c r="EV223" s="25"/>
      <c r="EW223" s="25"/>
      <c r="EX223" s="25"/>
      <c r="EY223" s="25"/>
      <c r="EZ223" s="25"/>
      <c r="FA223" s="25"/>
      <c r="FB223" s="25"/>
      <c r="FC223" s="25"/>
      <c r="FD223" s="25"/>
      <c r="FE223" s="25"/>
      <c r="FF223" s="25"/>
      <c r="FG223" s="25"/>
      <c r="FH223" s="25"/>
      <c r="FI223" s="25"/>
      <c r="FJ223" s="25"/>
      <c r="FK223" s="25"/>
      <c r="FL223" s="25"/>
      <c r="FM223" s="25"/>
      <c r="FN223" s="25"/>
      <c r="FO223" s="25"/>
      <c r="FP223" s="25"/>
      <c r="FQ223" s="25"/>
      <c r="FR223" s="25"/>
      <c r="FS223" s="25"/>
      <c r="FT223" s="25"/>
      <c r="FU223" s="25"/>
      <c r="FV223" s="25"/>
      <c r="FW223" s="25"/>
      <c r="FX223" s="25"/>
      <c r="FY223" s="25"/>
      <c r="FZ223" s="25"/>
      <c r="GA223" s="25"/>
      <c r="GB223" s="25"/>
      <c r="GC223" s="25"/>
      <c r="GD223" s="25"/>
      <c r="GE223" s="25"/>
      <c r="GF223" s="25"/>
      <c r="GG223" s="25"/>
      <c r="GH223" s="25"/>
      <c r="GI223" s="25"/>
      <c r="GJ223" s="25"/>
      <c r="GK223" s="25"/>
      <c r="GL223" s="25"/>
      <c r="GM223" s="25"/>
      <c r="GN223" s="25"/>
      <c r="GO223" s="25"/>
      <c r="GP223" s="25"/>
      <c r="GQ223" s="25"/>
      <c r="GR223" s="25"/>
      <c r="GS223" s="25"/>
      <c r="GT223" s="25"/>
      <c r="GU223" s="25"/>
      <c r="GV223" s="25"/>
      <c r="GW223" s="25"/>
      <c r="GX223" s="25"/>
      <c r="GY223" s="25"/>
      <c r="GZ223" s="25"/>
      <c r="HA223" s="25"/>
      <c r="HB223" s="25"/>
      <c r="HC223" s="25"/>
      <c r="HD223" s="25"/>
      <c r="HE223" s="25"/>
      <c r="HF223" s="25"/>
      <c r="HG223" s="25"/>
      <c r="HH223" s="25"/>
      <c r="HI223" s="25"/>
      <c r="HJ223" s="25"/>
      <c r="HK223" s="25"/>
      <c r="HL223" s="25"/>
      <c r="HM223" s="25"/>
      <c r="HN223" s="25"/>
      <c r="HO223" s="25"/>
      <c r="HP223" s="25"/>
      <c r="HQ223" s="25"/>
      <c r="HR223" s="25"/>
      <c r="HS223" s="25"/>
      <c r="HT223" s="25"/>
      <c r="HU223" s="25"/>
      <c r="HV223" s="25"/>
      <c r="HW223" s="25"/>
      <c r="HX223" s="25"/>
      <c r="HY223" s="25"/>
      <c r="HZ223" s="25"/>
      <c r="IA223" s="25"/>
      <c r="IB223" s="25"/>
      <c r="IC223" s="25"/>
      <c r="ID223" s="25"/>
      <c r="IE223" s="25"/>
      <c r="IF223" s="25"/>
      <c r="IG223" s="25"/>
      <c r="IH223" s="25"/>
      <c r="II223" s="25"/>
      <c r="IJ223" s="25"/>
      <c r="IK223" s="25"/>
      <c r="IL223" s="25"/>
      <c r="IM223" s="25"/>
      <c r="IN223" s="25"/>
      <c r="IO223" s="25"/>
      <c r="IP223" s="25"/>
      <c r="IQ223" s="25"/>
      <c r="IR223" s="25"/>
      <c r="IS223" s="25"/>
      <c r="IT223" s="25"/>
      <c r="IU223" s="25"/>
    </row>
    <row r="224" spans="1:255" s="95" customFormat="1" ht="15" x14ac:dyDescent="0.25">
      <c r="A224" s="47">
        <v>6</v>
      </c>
      <c r="B224" s="375" t="s">
        <v>267</v>
      </c>
      <c r="C224" s="375"/>
      <c r="D224" s="375"/>
      <c r="E224" s="375"/>
      <c r="F224" s="45"/>
      <c r="G224" s="334"/>
      <c r="H224" s="334"/>
      <c r="I224" s="33"/>
      <c r="J224" s="334">
        <f>'Equipment List_Unadjusted'!J224*Indexes!S10</f>
        <v>20.602189781021899</v>
      </c>
      <c r="K224" s="334">
        <f>'Equipment List_Unadjusted'!K224*Indexes!S10</f>
        <v>58.863399374348276</v>
      </c>
      <c r="L224" s="33">
        <v>2004</v>
      </c>
      <c r="M224" s="14" t="s">
        <v>268</v>
      </c>
      <c r="N224" s="275"/>
      <c r="O224" s="275"/>
      <c r="P224" s="275"/>
      <c r="Q224" s="27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c r="CA224" s="25"/>
      <c r="CB224" s="25"/>
      <c r="CC224" s="25"/>
      <c r="CD224" s="25"/>
      <c r="CE224" s="25"/>
      <c r="CF224" s="25"/>
      <c r="CG224" s="25"/>
      <c r="CH224" s="25"/>
      <c r="CI224" s="25"/>
      <c r="CJ224" s="25"/>
      <c r="CK224" s="25"/>
      <c r="CL224" s="25"/>
      <c r="CM224" s="25"/>
      <c r="CN224" s="25"/>
      <c r="CO224" s="25"/>
      <c r="CP224" s="25"/>
      <c r="CQ224" s="25"/>
      <c r="CR224" s="25"/>
      <c r="CS224" s="25"/>
      <c r="CT224" s="25"/>
      <c r="CU224" s="25"/>
      <c r="CV224" s="25"/>
      <c r="CW224" s="25"/>
      <c r="CX224" s="25"/>
      <c r="CY224" s="25"/>
      <c r="CZ224" s="25"/>
      <c r="DA224" s="25"/>
      <c r="DB224" s="25"/>
      <c r="DC224" s="25"/>
      <c r="DD224" s="25"/>
      <c r="DE224" s="25"/>
      <c r="DF224" s="25"/>
      <c r="DG224" s="25"/>
      <c r="DH224" s="25"/>
      <c r="DI224" s="25"/>
      <c r="DJ224" s="25"/>
      <c r="DK224" s="25"/>
      <c r="DL224" s="25"/>
      <c r="DM224" s="25"/>
      <c r="DN224" s="25"/>
      <c r="DO224" s="25"/>
      <c r="DP224" s="25"/>
      <c r="DQ224" s="25"/>
      <c r="DR224" s="25"/>
      <c r="DS224" s="25"/>
      <c r="DT224" s="25"/>
      <c r="DU224" s="25"/>
      <c r="DV224" s="25"/>
      <c r="DW224" s="25"/>
      <c r="DX224" s="25"/>
      <c r="DY224" s="25"/>
      <c r="DZ224" s="25"/>
      <c r="EA224" s="25"/>
      <c r="EB224" s="25"/>
      <c r="EC224" s="25"/>
      <c r="ED224" s="25"/>
      <c r="EE224" s="25"/>
      <c r="EF224" s="25"/>
      <c r="EG224" s="25"/>
      <c r="EH224" s="25"/>
      <c r="EI224" s="25"/>
      <c r="EJ224" s="25"/>
      <c r="EK224" s="25"/>
      <c r="EL224" s="25"/>
      <c r="EM224" s="25"/>
      <c r="EN224" s="25"/>
      <c r="EO224" s="25"/>
      <c r="EP224" s="25"/>
      <c r="EQ224" s="25"/>
      <c r="ER224" s="25"/>
      <c r="ES224" s="25"/>
      <c r="ET224" s="25"/>
      <c r="EU224" s="25"/>
      <c r="EV224" s="25"/>
      <c r="EW224" s="25"/>
      <c r="EX224" s="25"/>
      <c r="EY224" s="25"/>
      <c r="EZ224" s="25"/>
      <c r="FA224" s="25"/>
      <c r="FB224" s="25"/>
      <c r="FC224" s="25"/>
      <c r="FD224" s="25"/>
      <c r="FE224" s="25"/>
      <c r="FF224" s="25"/>
      <c r="FG224" s="25"/>
      <c r="FH224" s="25"/>
      <c r="FI224" s="25"/>
      <c r="FJ224" s="25"/>
      <c r="FK224" s="25"/>
      <c r="FL224" s="25"/>
      <c r="FM224" s="25"/>
      <c r="FN224" s="25"/>
      <c r="FO224" s="25"/>
      <c r="FP224" s="25"/>
      <c r="FQ224" s="25"/>
      <c r="FR224" s="25"/>
      <c r="FS224" s="25"/>
      <c r="FT224" s="25"/>
      <c r="FU224" s="25"/>
      <c r="FV224" s="25"/>
      <c r="FW224" s="25"/>
      <c r="FX224" s="25"/>
      <c r="FY224" s="25"/>
      <c r="FZ224" s="25"/>
      <c r="GA224" s="25"/>
      <c r="GB224" s="25"/>
      <c r="GC224" s="25"/>
      <c r="GD224" s="25"/>
      <c r="GE224" s="25"/>
      <c r="GF224" s="25"/>
      <c r="GG224" s="25"/>
      <c r="GH224" s="25"/>
      <c r="GI224" s="25"/>
      <c r="GJ224" s="25"/>
      <c r="GK224" s="25"/>
      <c r="GL224" s="25"/>
      <c r="GM224" s="25"/>
      <c r="GN224" s="25"/>
      <c r="GO224" s="25"/>
      <c r="GP224" s="25"/>
      <c r="GQ224" s="25"/>
      <c r="GR224" s="25"/>
      <c r="GS224" s="25"/>
      <c r="GT224" s="25"/>
      <c r="GU224" s="25"/>
      <c r="GV224" s="25"/>
      <c r="GW224" s="25"/>
      <c r="GX224" s="25"/>
      <c r="GY224" s="25"/>
      <c r="GZ224" s="25"/>
      <c r="HA224" s="25"/>
      <c r="HB224" s="25"/>
      <c r="HC224" s="25"/>
      <c r="HD224" s="25"/>
      <c r="HE224" s="25"/>
      <c r="HF224" s="25"/>
      <c r="HG224" s="25"/>
      <c r="HH224" s="25"/>
      <c r="HI224" s="25"/>
      <c r="HJ224" s="25"/>
      <c r="HK224" s="25"/>
      <c r="HL224" s="25"/>
      <c r="HM224" s="25"/>
      <c r="HN224" s="25"/>
      <c r="HO224" s="25"/>
      <c r="HP224" s="25"/>
      <c r="HQ224" s="25"/>
      <c r="HR224" s="25"/>
      <c r="HS224" s="25"/>
      <c r="HT224" s="25"/>
      <c r="HU224" s="25"/>
      <c r="HV224" s="25"/>
      <c r="HW224" s="25"/>
      <c r="HX224" s="25"/>
      <c r="HY224" s="25"/>
      <c r="HZ224" s="25"/>
      <c r="IA224" s="25"/>
      <c r="IB224" s="25"/>
      <c r="IC224" s="25"/>
      <c r="ID224" s="25"/>
      <c r="IE224" s="25"/>
      <c r="IF224" s="25"/>
      <c r="IG224" s="25"/>
      <c r="IH224" s="25"/>
      <c r="II224" s="25"/>
      <c r="IJ224" s="25"/>
      <c r="IK224" s="25"/>
      <c r="IL224" s="25"/>
      <c r="IM224" s="25"/>
      <c r="IN224" s="25"/>
      <c r="IO224" s="25"/>
      <c r="IP224" s="25"/>
      <c r="IQ224" s="25"/>
      <c r="IR224" s="25"/>
      <c r="IS224" s="25"/>
      <c r="IT224" s="25"/>
      <c r="IU224" s="25"/>
    </row>
    <row r="225" spans="1:255" s="95" customFormat="1" ht="28.5" x14ac:dyDescent="0.25">
      <c r="A225" s="48">
        <v>6</v>
      </c>
      <c r="B225" s="375" t="s">
        <v>269</v>
      </c>
      <c r="C225" s="375"/>
      <c r="D225" s="375"/>
      <c r="E225" s="375"/>
      <c r="F225" s="45"/>
      <c r="G225" s="334">
        <f>'Equipment List_Unadjusted'!G225*Indexes!S10</f>
        <v>66.221324296141816</v>
      </c>
      <c r="H225" s="334">
        <f>'Equipment List_Unadjusted'!H225*Indexes!S10</f>
        <v>250.16944734098018</v>
      </c>
      <c r="I225" s="33">
        <v>2004</v>
      </c>
      <c r="J225" s="334"/>
      <c r="K225" s="334"/>
      <c r="L225" s="33"/>
      <c r="M225" s="14" t="s">
        <v>512</v>
      </c>
      <c r="N225" s="275"/>
      <c r="O225" s="275"/>
      <c r="P225" s="275"/>
      <c r="Q225" s="27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c r="CA225" s="25"/>
      <c r="CB225" s="25"/>
      <c r="CC225" s="25"/>
      <c r="CD225" s="25"/>
      <c r="CE225" s="25"/>
      <c r="CF225" s="25"/>
      <c r="CG225" s="25"/>
      <c r="CH225" s="25"/>
      <c r="CI225" s="25"/>
      <c r="CJ225" s="25"/>
      <c r="CK225" s="25"/>
      <c r="CL225" s="25"/>
      <c r="CM225" s="25"/>
      <c r="CN225" s="25"/>
      <c r="CO225" s="25"/>
      <c r="CP225" s="25"/>
      <c r="CQ225" s="25"/>
      <c r="CR225" s="25"/>
      <c r="CS225" s="25"/>
      <c r="CT225" s="25"/>
      <c r="CU225" s="25"/>
      <c r="CV225" s="25"/>
      <c r="CW225" s="25"/>
      <c r="CX225" s="25"/>
      <c r="CY225" s="25"/>
      <c r="CZ225" s="25"/>
      <c r="DA225" s="25"/>
      <c r="DB225" s="25"/>
      <c r="DC225" s="25"/>
      <c r="DD225" s="25"/>
      <c r="DE225" s="25"/>
      <c r="DF225" s="25"/>
      <c r="DG225" s="25"/>
      <c r="DH225" s="25"/>
      <c r="DI225" s="25"/>
      <c r="DJ225" s="25"/>
      <c r="DK225" s="25"/>
      <c r="DL225" s="25"/>
      <c r="DM225" s="25"/>
      <c r="DN225" s="25"/>
      <c r="DO225" s="25"/>
      <c r="DP225" s="25"/>
      <c r="DQ225" s="25"/>
      <c r="DR225" s="25"/>
      <c r="DS225" s="25"/>
      <c r="DT225" s="25"/>
      <c r="DU225" s="25"/>
      <c r="DV225" s="25"/>
      <c r="DW225" s="25"/>
      <c r="DX225" s="25"/>
      <c r="DY225" s="25"/>
      <c r="DZ225" s="25"/>
      <c r="EA225" s="25"/>
      <c r="EB225" s="25"/>
      <c r="EC225" s="25"/>
      <c r="ED225" s="25"/>
      <c r="EE225" s="25"/>
      <c r="EF225" s="25"/>
      <c r="EG225" s="25"/>
      <c r="EH225" s="25"/>
      <c r="EI225" s="25"/>
      <c r="EJ225" s="25"/>
      <c r="EK225" s="25"/>
      <c r="EL225" s="25"/>
      <c r="EM225" s="25"/>
      <c r="EN225" s="25"/>
      <c r="EO225" s="25"/>
      <c r="EP225" s="25"/>
      <c r="EQ225" s="25"/>
      <c r="ER225" s="25"/>
      <c r="ES225" s="25"/>
      <c r="ET225" s="25"/>
      <c r="EU225" s="25"/>
      <c r="EV225" s="25"/>
      <c r="EW225" s="25"/>
      <c r="EX225" s="25"/>
      <c r="EY225" s="25"/>
      <c r="EZ225" s="25"/>
      <c r="FA225" s="25"/>
      <c r="FB225" s="25"/>
      <c r="FC225" s="25"/>
      <c r="FD225" s="25"/>
      <c r="FE225" s="25"/>
      <c r="FF225" s="25"/>
      <c r="FG225" s="25"/>
      <c r="FH225" s="25"/>
      <c r="FI225" s="25"/>
      <c r="FJ225" s="25"/>
      <c r="FK225" s="25"/>
      <c r="FL225" s="25"/>
      <c r="FM225" s="25"/>
      <c r="FN225" s="25"/>
      <c r="FO225" s="25"/>
      <c r="FP225" s="25"/>
      <c r="FQ225" s="25"/>
      <c r="FR225" s="25"/>
      <c r="FS225" s="25"/>
      <c r="FT225" s="25"/>
      <c r="FU225" s="25"/>
      <c r="FV225" s="25"/>
      <c r="FW225" s="25"/>
      <c r="FX225" s="25"/>
      <c r="FY225" s="25"/>
      <c r="FZ225" s="25"/>
      <c r="GA225" s="25"/>
      <c r="GB225" s="25"/>
      <c r="GC225" s="25"/>
      <c r="GD225" s="25"/>
      <c r="GE225" s="25"/>
      <c r="GF225" s="25"/>
      <c r="GG225" s="25"/>
      <c r="GH225" s="25"/>
      <c r="GI225" s="25"/>
      <c r="GJ225" s="25"/>
      <c r="GK225" s="25"/>
      <c r="GL225" s="25"/>
      <c r="GM225" s="25"/>
      <c r="GN225" s="25"/>
      <c r="GO225" s="25"/>
      <c r="GP225" s="25"/>
      <c r="GQ225" s="25"/>
      <c r="GR225" s="25"/>
      <c r="GS225" s="25"/>
      <c r="GT225" s="25"/>
      <c r="GU225" s="25"/>
      <c r="GV225" s="25"/>
      <c r="GW225" s="25"/>
      <c r="GX225" s="25"/>
      <c r="GY225" s="25"/>
      <c r="GZ225" s="25"/>
      <c r="HA225" s="25"/>
      <c r="HB225" s="25"/>
      <c r="HC225" s="25"/>
      <c r="HD225" s="25"/>
      <c r="HE225" s="25"/>
      <c r="HF225" s="25"/>
      <c r="HG225" s="25"/>
      <c r="HH225" s="25"/>
      <c r="HI225" s="25"/>
      <c r="HJ225" s="25"/>
      <c r="HK225" s="25"/>
      <c r="HL225" s="25"/>
      <c r="HM225" s="25"/>
      <c r="HN225" s="25"/>
      <c r="HO225" s="25"/>
      <c r="HP225" s="25"/>
      <c r="HQ225" s="25"/>
      <c r="HR225" s="25"/>
      <c r="HS225" s="25"/>
      <c r="HT225" s="25"/>
      <c r="HU225" s="25"/>
      <c r="HV225" s="25"/>
      <c r="HW225" s="25"/>
      <c r="HX225" s="25"/>
      <c r="HY225" s="25"/>
      <c r="HZ225" s="25"/>
      <c r="IA225" s="25"/>
      <c r="IB225" s="25"/>
      <c r="IC225" s="25"/>
      <c r="ID225" s="25"/>
      <c r="IE225" s="25"/>
      <c r="IF225" s="25"/>
      <c r="IG225" s="25"/>
      <c r="IH225" s="25"/>
      <c r="II225" s="25"/>
      <c r="IJ225" s="25"/>
      <c r="IK225" s="25"/>
      <c r="IL225" s="25"/>
      <c r="IM225" s="25"/>
      <c r="IN225" s="25"/>
      <c r="IO225" s="25"/>
      <c r="IP225" s="25"/>
      <c r="IQ225" s="25"/>
      <c r="IR225" s="25"/>
      <c r="IS225" s="25"/>
      <c r="IT225" s="25"/>
      <c r="IU225" s="25"/>
    </row>
    <row r="226" spans="1:255" s="95" customFormat="1" ht="15" x14ac:dyDescent="0.25">
      <c r="A226" s="47">
        <v>5</v>
      </c>
      <c r="B226" s="375" t="s">
        <v>270</v>
      </c>
      <c r="C226" s="375"/>
      <c r="D226" s="375"/>
      <c r="E226" s="375"/>
      <c r="F226" s="45">
        <v>4</v>
      </c>
      <c r="G226" s="334">
        <f>'Equipment List_Unadjusted'!G226*Indexes!S9</f>
        <v>0.49752650176678448</v>
      </c>
      <c r="H226" s="334">
        <f>'Equipment List_Unadjusted'!H226*Indexes!S9</f>
        <v>0.90459363957597172</v>
      </c>
      <c r="I226" s="33">
        <v>2004</v>
      </c>
      <c r="J226" s="334"/>
      <c r="K226" s="334"/>
      <c r="L226" s="33"/>
      <c r="M226" s="14" t="s">
        <v>271</v>
      </c>
      <c r="N226" s="275"/>
      <c r="O226" s="275"/>
      <c r="P226" s="275"/>
      <c r="Q226" s="27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c r="CA226" s="25"/>
      <c r="CB226" s="25"/>
      <c r="CC226" s="25"/>
      <c r="CD226" s="25"/>
      <c r="CE226" s="25"/>
      <c r="CF226" s="25"/>
      <c r="CG226" s="25"/>
      <c r="CH226" s="25"/>
      <c r="CI226" s="25"/>
      <c r="CJ226" s="25"/>
      <c r="CK226" s="25"/>
      <c r="CL226" s="25"/>
      <c r="CM226" s="25"/>
      <c r="CN226" s="25"/>
      <c r="CO226" s="25"/>
      <c r="CP226" s="25"/>
      <c r="CQ226" s="25"/>
      <c r="CR226" s="25"/>
      <c r="CS226" s="25"/>
      <c r="CT226" s="25"/>
      <c r="CU226" s="25"/>
      <c r="CV226" s="25"/>
      <c r="CW226" s="25"/>
      <c r="CX226" s="25"/>
      <c r="CY226" s="25"/>
      <c r="CZ226" s="25"/>
      <c r="DA226" s="25"/>
      <c r="DB226" s="25"/>
      <c r="DC226" s="25"/>
      <c r="DD226" s="25"/>
      <c r="DE226" s="25"/>
      <c r="DF226" s="25"/>
      <c r="DG226" s="25"/>
      <c r="DH226" s="25"/>
      <c r="DI226" s="25"/>
      <c r="DJ226" s="25"/>
      <c r="DK226" s="25"/>
      <c r="DL226" s="25"/>
      <c r="DM226" s="25"/>
      <c r="DN226" s="25"/>
      <c r="DO226" s="25"/>
      <c r="DP226" s="25"/>
      <c r="DQ226" s="25"/>
      <c r="DR226" s="25"/>
      <c r="DS226" s="25"/>
      <c r="DT226" s="25"/>
      <c r="DU226" s="25"/>
      <c r="DV226" s="25"/>
      <c r="DW226" s="25"/>
      <c r="DX226" s="25"/>
      <c r="DY226" s="25"/>
      <c r="DZ226" s="25"/>
      <c r="EA226" s="25"/>
      <c r="EB226" s="25"/>
      <c r="EC226" s="25"/>
      <c r="ED226" s="25"/>
      <c r="EE226" s="25"/>
      <c r="EF226" s="25"/>
      <c r="EG226" s="25"/>
      <c r="EH226" s="25"/>
      <c r="EI226" s="25"/>
      <c r="EJ226" s="25"/>
      <c r="EK226" s="25"/>
      <c r="EL226" s="25"/>
      <c r="EM226" s="25"/>
      <c r="EN226" s="25"/>
      <c r="EO226" s="25"/>
      <c r="EP226" s="25"/>
      <c r="EQ226" s="25"/>
      <c r="ER226" s="25"/>
      <c r="ES226" s="25"/>
      <c r="ET226" s="25"/>
      <c r="EU226" s="25"/>
      <c r="EV226" s="25"/>
      <c r="EW226" s="25"/>
      <c r="EX226" s="25"/>
      <c r="EY226" s="25"/>
      <c r="EZ226" s="25"/>
      <c r="FA226" s="25"/>
      <c r="FB226" s="25"/>
      <c r="FC226" s="25"/>
      <c r="FD226" s="25"/>
      <c r="FE226" s="25"/>
      <c r="FF226" s="25"/>
      <c r="FG226" s="25"/>
      <c r="FH226" s="25"/>
      <c r="FI226" s="25"/>
      <c r="FJ226" s="25"/>
      <c r="FK226" s="25"/>
      <c r="FL226" s="25"/>
      <c r="FM226" s="25"/>
      <c r="FN226" s="25"/>
      <c r="FO226" s="25"/>
      <c r="FP226" s="25"/>
      <c r="FQ226" s="25"/>
      <c r="FR226" s="25"/>
      <c r="FS226" s="25"/>
      <c r="FT226" s="25"/>
      <c r="FU226" s="25"/>
      <c r="FV226" s="25"/>
      <c r="FW226" s="25"/>
      <c r="FX226" s="25"/>
      <c r="FY226" s="25"/>
      <c r="FZ226" s="25"/>
      <c r="GA226" s="25"/>
      <c r="GB226" s="25"/>
      <c r="GC226" s="25"/>
      <c r="GD226" s="25"/>
      <c r="GE226" s="25"/>
      <c r="GF226" s="25"/>
      <c r="GG226" s="25"/>
      <c r="GH226" s="25"/>
      <c r="GI226" s="25"/>
      <c r="GJ226" s="25"/>
      <c r="GK226" s="25"/>
      <c r="GL226" s="25"/>
      <c r="GM226" s="25"/>
      <c r="GN226" s="25"/>
      <c r="GO226" s="25"/>
      <c r="GP226" s="25"/>
      <c r="GQ226" s="25"/>
      <c r="GR226" s="25"/>
      <c r="GS226" s="25"/>
      <c r="GT226" s="25"/>
      <c r="GU226" s="25"/>
      <c r="GV226" s="25"/>
      <c r="GW226" s="25"/>
      <c r="GX226" s="25"/>
      <c r="GY226" s="25"/>
      <c r="GZ226" s="25"/>
      <c r="HA226" s="25"/>
      <c r="HB226" s="25"/>
      <c r="HC226" s="25"/>
      <c r="HD226" s="25"/>
      <c r="HE226" s="25"/>
      <c r="HF226" s="25"/>
      <c r="HG226" s="25"/>
      <c r="HH226" s="25"/>
      <c r="HI226" s="25"/>
      <c r="HJ226" s="25"/>
      <c r="HK226" s="25"/>
      <c r="HL226" s="25"/>
      <c r="HM226" s="25"/>
      <c r="HN226" s="25"/>
      <c r="HO226" s="25"/>
      <c r="HP226" s="25"/>
      <c r="HQ226" s="25"/>
      <c r="HR226" s="25"/>
      <c r="HS226" s="25"/>
      <c r="HT226" s="25"/>
      <c r="HU226" s="25"/>
      <c r="HV226" s="25"/>
      <c r="HW226" s="25"/>
      <c r="HX226" s="25"/>
      <c r="HY226" s="25"/>
      <c r="HZ226" s="25"/>
      <c r="IA226" s="25"/>
      <c r="IB226" s="25"/>
      <c r="IC226" s="25"/>
      <c r="ID226" s="25"/>
      <c r="IE226" s="25"/>
      <c r="IF226" s="25"/>
      <c r="IG226" s="25"/>
      <c r="IH226" s="25"/>
      <c r="II226" s="25"/>
      <c r="IJ226" s="25"/>
      <c r="IK226" s="25"/>
      <c r="IL226" s="25"/>
      <c r="IM226" s="25"/>
      <c r="IN226" s="25"/>
      <c r="IO226" s="25"/>
      <c r="IP226" s="25"/>
      <c r="IQ226" s="25"/>
      <c r="IR226" s="25"/>
      <c r="IS226" s="25"/>
      <c r="IT226" s="25"/>
      <c r="IU226" s="25"/>
    </row>
    <row r="227" spans="1:255" s="95" customFormat="1" ht="15" x14ac:dyDescent="0.25">
      <c r="A227" s="47">
        <v>6</v>
      </c>
      <c r="B227" s="375" t="s">
        <v>272</v>
      </c>
      <c r="C227" s="375"/>
      <c r="D227" s="375"/>
      <c r="E227" s="375"/>
      <c r="F227" s="45"/>
      <c r="G227" s="334">
        <f>'Equipment List_Unadjusted'!G227*Indexes!U10</f>
        <v>102.61045190608432</v>
      </c>
      <c r="H227" s="334">
        <f>'Equipment List_Unadjusted'!H227*Indexes!U10</f>
        <v>356.28629134057053</v>
      </c>
      <c r="I227" s="33">
        <v>2005</v>
      </c>
      <c r="J227" s="334"/>
      <c r="K227" s="334"/>
      <c r="L227" s="33"/>
      <c r="M227" s="14" t="s">
        <v>273</v>
      </c>
      <c r="N227" s="275"/>
      <c r="O227" s="275"/>
      <c r="P227" s="275"/>
      <c r="Q227" s="27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c r="CA227" s="25"/>
      <c r="CB227" s="25"/>
      <c r="CC227" s="25"/>
      <c r="CD227" s="25"/>
      <c r="CE227" s="25"/>
      <c r="CF227" s="25"/>
      <c r="CG227" s="25"/>
      <c r="CH227" s="25"/>
      <c r="CI227" s="25"/>
      <c r="CJ227" s="25"/>
      <c r="CK227" s="25"/>
      <c r="CL227" s="25"/>
      <c r="CM227" s="25"/>
      <c r="CN227" s="25"/>
      <c r="CO227" s="25"/>
      <c r="CP227" s="25"/>
      <c r="CQ227" s="25"/>
      <c r="CR227" s="25"/>
      <c r="CS227" s="25"/>
      <c r="CT227" s="25"/>
      <c r="CU227" s="25"/>
      <c r="CV227" s="25"/>
      <c r="CW227" s="25"/>
      <c r="CX227" s="25"/>
      <c r="CY227" s="25"/>
      <c r="CZ227" s="25"/>
      <c r="DA227" s="25"/>
      <c r="DB227" s="25"/>
      <c r="DC227" s="25"/>
      <c r="DD227" s="25"/>
      <c r="DE227" s="25"/>
      <c r="DF227" s="25"/>
      <c r="DG227" s="25"/>
      <c r="DH227" s="25"/>
      <c r="DI227" s="25"/>
      <c r="DJ227" s="25"/>
      <c r="DK227" s="25"/>
      <c r="DL227" s="25"/>
      <c r="DM227" s="25"/>
      <c r="DN227" s="25"/>
      <c r="DO227" s="25"/>
      <c r="DP227" s="25"/>
      <c r="DQ227" s="25"/>
      <c r="DR227" s="25"/>
      <c r="DS227" s="25"/>
      <c r="DT227" s="25"/>
      <c r="DU227" s="25"/>
      <c r="DV227" s="25"/>
      <c r="DW227" s="25"/>
      <c r="DX227" s="25"/>
      <c r="DY227" s="25"/>
      <c r="DZ227" s="25"/>
      <c r="EA227" s="25"/>
      <c r="EB227" s="25"/>
      <c r="EC227" s="25"/>
      <c r="ED227" s="25"/>
      <c r="EE227" s="25"/>
      <c r="EF227" s="25"/>
      <c r="EG227" s="25"/>
      <c r="EH227" s="25"/>
      <c r="EI227" s="25"/>
      <c r="EJ227" s="25"/>
      <c r="EK227" s="25"/>
      <c r="EL227" s="25"/>
      <c r="EM227" s="25"/>
      <c r="EN227" s="25"/>
      <c r="EO227" s="25"/>
      <c r="EP227" s="25"/>
      <c r="EQ227" s="25"/>
      <c r="ER227" s="25"/>
      <c r="ES227" s="25"/>
      <c r="ET227" s="25"/>
      <c r="EU227" s="25"/>
      <c r="EV227" s="25"/>
      <c r="EW227" s="25"/>
      <c r="EX227" s="25"/>
      <c r="EY227" s="25"/>
      <c r="EZ227" s="25"/>
      <c r="FA227" s="25"/>
      <c r="FB227" s="25"/>
      <c r="FC227" s="25"/>
      <c r="FD227" s="25"/>
      <c r="FE227" s="25"/>
      <c r="FF227" s="25"/>
      <c r="FG227" s="25"/>
      <c r="FH227" s="25"/>
      <c r="FI227" s="25"/>
      <c r="FJ227" s="25"/>
      <c r="FK227" s="25"/>
      <c r="FL227" s="25"/>
      <c r="FM227" s="25"/>
      <c r="FN227" s="25"/>
      <c r="FO227" s="25"/>
      <c r="FP227" s="25"/>
      <c r="FQ227" s="25"/>
      <c r="FR227" s="25"/>
      <c r="FS227" s="25"/>
      <c r="FT227" s="25"/>
      <c r="FU227" s="25"/>
      <c r="FV227" s="25"/>
      <c r="FW227" s="25"/>
      <c r="FX227" s="25"/>
      <c r="FY227" s="25"/>
      <c r="FZ227" s="25"/>
      <c r="GA227" s="25"/>
      <c r="GB227" s="25"/>
      <c r="GC227" s="25"/>
      <c r="GD227" s="25"/>
      <c r="GE227" s="25"/>
      <c r="GF227" s="25"/>
      <c r="GG227" s="25"/>
      <c r="GH227" s="25"/>
      <c r="GI227" s="25"/>
      <c r="GJ227" s="25"/>
      <c r="GK227" s="25"/>
      <c r="GL227" s="25"/>
      <c r="GM227" s="25"/>
      <c r="GN227" s="25"/>
      <c r="GO227" s="25"/>
      <c r="GP227" s="25"/>
      <c r="GQ227" s="25"/>
      <c r="GR227" s="25"/>
      <c r="GS227" s="25"/>
      <c r="GT227" s="25"/>
      <c r="GU227" s="25"/>
      <c r="GV227" s="25"/>
      <c r="GW227" s="25"/>
      <c r="GX227" s="25"/>
      <c r="GY227" s="25"/>
      <c r="GZ227" s="25"/>
      <c r="HA227" s="25"/>
      <c r="HB227" s="25"/>
      <c r="HC227" s="25"/>
      <c r="HD227" s="25"/>
      <c r="HE227" s="25"/>
      <c r="HF227" s="25"/>
      <c r="HG227" s="25"/>
      <c r="HH227" s="25"/>
      <c r="HI227" s="25"/>
      <c r="HJ227" s="25"/>
      <c r="HK227" s="25"/>
      <c r="HL227" s="25"/>
      <c r="HM227" s="25"/>
      <c r="HN227" s="25"/>
      <c r="HO227" s="25"/>
      <c r="HP227" s="25"/>
      <c r="HQ227" s="25"/>
      <c r="HR227" s="25"/>
      <c r="HS227" s="25"/>
      <c r="HT227" s="25"/>
      <c r="HU227" s="25"/>
      <c r="HV227" s="25"/>
      <c r="HW227" s="25"/>
      <c r="HX227" s="25"/>
      <c r="HY227" s="25"/>
      <c r="HZ227" s="25"/>
      <c r="IA227" s="25"/>
      <c r="IB227" s="25"/>
      <c r="IC227" s="25"/>
      <c r="ID227" s="25"/>
      <c r="IE227" s="25"/>
      <c r="IF227" s="25"/>
      <c r="IG227" s="25"/>
      <c r="IH227" s="25"/>
      <c r="II227" s="25"/>
      <c r="IJ227" s="25"/>
      <c r="IK227" s="25"/>
      <c r="IL227" s="25"/>
      <c r="IM227" s="25"/>
      <c r="IN227" s="25"/>
      <c r="IO227" s="25"/>
      <c r="IP227" s="25"/>
      <c r="IQ227" s="25"/>
      <c r="IR227" s="25"/>
      <c r="IS227" s="25"/>
      <c r="IT227" s="25"/>
      <c r="IU227" s="25"/>
    </row>
    <row r="228" spans="1:255" s="95" customFormat="1" ht="15" x14ac:dyDescent="0.25">
      <c r="A228" s="48">
        <v>6</v>
      </c>
      <c r="B228" s="375" t="s">
        <v>274</v>
      </c>
      <c r="C228" s="375"/>
      <c r="D228" s="375"/>
      <c r="E228" s="375"/>
      <c r="F228" s="45"/>
      <c r="G228" s="334">
        <f>'Equipment List_Unadjusted'!G228*Indexes!S10</f>
        <v>5.886339937434828</v>
      </c>
      <c r="H228" s="334">
        <f>'Equipment List_Unadjusted'!H228*Indexes!S10</f>
        <v>10.448253388946819</v>
      </c>
      <c r="I228" s="33">
        <v>2004</v>
      </c>
      <c r="J228" s="334"/>
      <c r="K228" s="334"/>
      <c r="L228" s="33"/>
      <c r="M228" s="14" t="s">
        <v>268</v>
      </c>
      <c r="N228" s="275"/>
      <c r="O228" s="275"/>
      <c r="P228" s="275"/>
      <c r="Q228" s="27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c r="CA228" s="25"/>
      <c r="CB228" s="25"/>
      <c r="CC228" s="25"/>
      <c r="CD228" s="25"/>
      <c r="CE228" s="25"/>
      <c r="CF228" s="25"/>
      <c r="CG228" s="25"/>
      <c r="CH228" s="25"/>
      <c r="CI228" s="25"/>
      <c r="CJ228" s="25"/>
      <c r="CK228" s="25"/>
      <c r="CL228" s="25"/>
      <c r="CM228" s="25"/>
      <c r="CN228" s="25"/>
      <c r="CO228" s="25"/>
      <c r="CP228" s="25"/>
      <c r="CQ228" s="25"/>
      <c r="CR228" s="25"/>
      <c r="CS228" s="25"/>
      <c r="CT228" s="25"/>
      <c r="CU228" s="25"/>
      <c r="CV228" s="25"/>
      <c r="CW228" s="25"/>
      <c r="CX228" s="25"/>
      <c r="CY228" s="25"/>
      <c r="CZ228" s="25"/>
      <c r="DA228" s="25"/>
      <c r="DB228" s="25"/>
      <c r="DC228" s="25"/>
      <c r="DD228" s="25"/>
      <c r="DE228" s="25"/>
      <c r="DF228" s="25"/>
      <c r="DG228" s="25"/>
      <c r="DH228" s="25"/>
      <c r="DI228" s="25"/>
      <c r="DJ228" s="25"/>
      <c r="DK228" s="25"/>
      <c r="DL228" s="25"/>
      <c r="DM228" s="25"/>
      <c r="DN228" s="25"/>
      <c r="DO228" s="25"/>
      <c r="DP228" s="25"/>
      <c r="DQ228" s="25"/>
      <c r="DR228" s="25"/>
      <c r="DS228" s="25"/>
      <c r="DT228" s="25"/>
      <c r="DU228" s="25"/>
      <c r="DV228" s="25"/>
      <c r="DW228" s="25"/>
      <c r="DX228" s="25"/>
      <c r="DY228" s="25"/>
      <c r="DZ228" s="25"/>
      <c r="EA228" s="25"/>
      <c r="EB228" s="25"/>
      <c r="EC228" s="25"/>
      <c r="ED228" s="25"/>
      <c r="EE228" s="25"/>
      <c r="EF228" s="25"/>
      <c r="EG228" s="25"/>
      <c r="EH228" s="25"/>
      <c r="EI228" s="25"/>
      <c r="EJ228" s="25"/>
      <c r="EK228" s="25"/>
      <c r="EL228" s="25"/>
      <c r="EM228" s="25"/>
      <c r="EN228" s="25"/>
      <c r="EO228" s="25"/>
      <c r="EP228" s="25"/>
      <c r="EQ228" s="25"/>
      <c r="ER228" s="25"/>
      <c r="ES228" s="25"/>
      <c r="ET228" s="25"/>
      <c r="EU228" s="25"/>
      <c r="EV228" s="25"/>
      <c r="EW228" s="25"/>
      <c r="EX228" s="25"/>
      <c r="EY228" s="25"/>
      <c r="EZ228" s="25"/>
      <c r="FA228" s="25"/>
      <c r="FB228" s="25"/>
      <c r="FC228" s="25"/>
      <c r="FD228" s="25"/>
      <c r="FE228" s="25"/>
      <c r="FF228" s="25"/>
      <c r="FG228" s="25"/>
      <c r="FH228" s="25"/>
      <c r="FI228" s="25"/>
      <c r="FJ228" s="25"/>
      <c r="FK228" s="25"/>
      <c r="FL228" s="25"/>
      <c r="FM228" s="25"/>
      <c r="FN228" s="25"/>
      <c r="FO228" s="25"/>
      <c r="FP228" s="25"/>
      <c r="FQ228" s="25"/>
      <c r="FR228" s="25"/>
      <c r="FS228" s="25"/>
      <c r="FT228" s="25"/>
      <c r="FU228" s="25"/>
      <c r="FV228" s="25"/>
      <c r="FW228" s="25"/>
      <c r="FX228" s="25"/>
      <c r="FY228" s="25"/>
      <c r="FZ228" s="25"/>
      <c r="GA228" s="25"/>
      <c r="GB228" s="25"/>
      <c r="GC228" s="25"/>
      <c r="GD228" s="25"/>
      <c r="GE228" s="25"/>
      <c r="GF228" s="25"/>
      <c r="GG228" s="25"/>
      <c r="GH228" s="25"/>
      <c r="GI228" s="25"/>
      <c r="GJ228" s="25"/>
      <c r="GK228" s="25"/>
      <c r="GL228" s="25"/>
      <c r="GM228" s="25"/>
      <c r="GN228" s="25"/>
      <c r="GO228" s="25"/>
      <c r="GP228" s="25"/>
      <c r="GQ228" s="25"/>
      <c r="GR228" s="25"/>
      <c r="GS228" s="25"/>
      <c r="GT228" s="25"/>
      <c r="GU228" s="25"/>
      <c r="GV228" s="25"/>
      <c r="GW228" s="25"/>
      <c r="GX228" s="25"/>
      <c r="GY228" s="25"/>
      <c r="GZ228" s="25"/>
      <c r="HA228" s="25"/>
      <c r="HB228" s="25"/>
      <c r="HC228" s="25"/>
      <c r="HD228" s="25"/>
      <c r="HE228" s="25"/>
      <c r="HF228" s="25"/>
      <c r="HG228" s="25"/>
      <c r="HH228" s="25"/>
      <c r="HI228" s="25"/>
      <c r="HJ228" s="25"/>
      <c r="HK228" s="25"/>
      <c r="HL228" s="25"/>
      <c r="HM228" s="25"/>
      <c r="HN228" s="25"/>
      <c r="HO228" s="25"/>
      <c r="HP228" s="25"/>
      <c r="HQ228" s="25"/>
      <c r="HR228" s="25"/>
      <c r="HS228" s="25"/>
      <c r="HT228" s="25"/>
      <c r="HU228" s="25"/>
      <c r="HV228" s="25"/>
      <c r="HW228" s="25"/>
      <c r="HX228" s="25"/>
      <c r="HY228" s="25"/>
      <c r="HZ228" s="25"/>
      <c r="IA228" s="25"/>
      <c r="IB228" s="25"/>
      <c r="IC228" s="25"/>
      <c r="ID228" s="25"/>
      <c r="IE228" s="25"/>
      <c r="IF228" s="25"/>
      <c r="IG228" s="25"/>
      <c r="IH228" s="25"/>
      <c r="II228" s="25"/>
      <c r="IJ228" s="25"/>
      <c r="IK228" s="25"/>
      <c r="IL228" s="25"/>
      <c r="IM228" s="25"/>
      <c r="IN228" s="25"/>
      <c r="IO228" s="25"/>
      <c r="IP228" s="25"/>
      <c r="IQ228" s="25"/>
      <c r="IR228" s="25"/>
      <c r="IS228" s="25"/>
      <c r="IT228" s="25"/>
      <c r="IU228" s="25"/>
    </row>
    <row r="229" spans="1:255" s="95" customFormat="1" ht="15" x14ac:dyDescent="0.25">
      <c r="A229" s="48">
        <v>5</v>
      </c>
      <c r="B229" s="375" t="s">
        <v>275</v>
      </c>
      <c r="C229" s="375"/>
      <c r="D229" s="375"/>
      <c r="E229" s="375"/>
      <c r="F229" s="45">
        <v>3</v>
      </c>
      <c r="G229" s="334">
        <f>'Equipment List_Unadjusted'!G229*Indexes!S9</f>
        <v>1.3568904593639575</v>
      </c>
      <c r="H229" s="334">
        <f>'Equipment List_Unadjusted'!H229*Indexes!S9</f>
        <v>1.8091872791519434</v>
      </c>
      <c r="I229" s="33">
        <v>2004</v>
      </c>
      <c r="J229" s="334"/>
      <c r="K229" s="334"/>
      <c r="L229" s="33"/>
      <c r="M229" s="14" t="s">
        <v>239</v>
      </c>
      <c r="N229" s="275"/>
      <c r="O229" s="275"/>
      <c r="P229" s="275"/>
      <c r="Q229" s="27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c r="CA229" s="25"/>
      <c r="CB229" s="25"/>
      <c r="CC229" s="25"/>
      <c r="CD229" s="25"/>
      <c r="CE229" s="25"/>
      <c r="CF229" s="25"/>
      <c r="CG229" s="25"/>
      <c r="CH229" s="25"/>
      <c r="CI229" s="25"/>
      <c r="CJ229" s="25"/>
      <c r="CK229" s="25"/>
      <c r="CL229" s="25"/>
      <c r="CM229" s="25"/>
      <c r="CN229" s="25"/>
      <c r="CO229" s="25"/>
      <c r="CP229" s="25"/>
      <c r="CQ229" s="25"/>
      <c r="CR229" s="25"/>
      <c r="CS229" s="25"/>
      <c r="CT229" s="25"/>
      <c r="CU229" s="25"/>
      <c r="CV229" s="25"/>
      <c r="CW229" s="25"/>
      <c r="CX229" s="25"/>
      <c r="CY229" s="25"/>
      <c r="CZ229" s="25"/>
      <c r="DA229" s="25"/>
      <c r="DB229" s="25"/>
      <c r="DC229" s="25"/>
      <c r="DD229" s="25"/>
      <c r="DE229" s="25"/>
      <c r="DF229" s="25"/>
      <c r="DG229" s="25"/>
      <c r="DH229" s="25"/>
      <c r="DI229" s="25"/>
      <c r="DJ229" s="25"/>
      <c r="DK229" s="25"/>
      <c r="DL229" s="25"/>
      <c r="DM229" s="25"/>
      <c r="DN229" s="25"/>
      <c r="DO229" s="25"/>
      <c r="DP229" s="25"/>
      <c r="DQ229" s="25"/>
      <c r="DR229" s="25"/>
      <c r="DS229" s="25"/>
      <c r="DT229" s="25"/>
      <c r="DU229" s="25"/>
      <c r="DV229" s="25"/>
      <c r="DW229" s="25"/>
      <c r="DX229" s="25"/>
      <c r="DY229" s="25"/>
      <c r="DZ229" s="25"/>
      <c r="EA229" s="25"/>
      <c r="EB229" s="25"/>
      <c r="EC229" s="25"/>
      <c r="ED229" s="25"/>
      <c r="EE229" s="25"/>
      <c r="EF229" s="25"/>
      <c r="EG229" s="25"/>
      <c r="EH229" s="25"/>
      <c r="EI229" s="25"/>
      <c r="EJ229" s="25"/>
      <c r="EK229" s="25"/>
      <c r="EL229" s="25"/>
      <c r="EM229" s="25"/>
      <c r="EN229" s="25"/>
      <c r="EO229" s="25"/>
      <c r="EP229" s="25"/>
      <c r="EQ229" s="25"/>
      <c r="ER229" s="25"/>
      <c r="ES229" s="25"/>
      <c r="ET229" s="25"/>
      <c r="EU229" s="25"/>
      <c r="EV229" s="25"/>
      <c r="EW229" s="25"/>
      <c r="EX229" s="25"/>
      <c r="EY229" s="25"/>
      <c r="EZ229" s="25"/>
      <c r="FA229" s="25"/>
      <c r="FB229" s="25"/>
      <c r="FC229" s="25"/>
      <c r="FD229" s="25"/>
      <c r="FE229" s="25"/>
      <c r="FF229" s="25"/>
      <c r="FG229" s="25"/>
      <c r="FH229" s="25"/>
      <c r="FI229" s="25"/>
      <c r="FJ229" s="25"/>
      <c r="FK229" s="25"/>
      <c r="FL229" s="25"/>
      <c r="FM229" s="25"/>
      <c r="FN229" s="25"/>
      <c r="FO229" s="25"/>
      <c r="FP229" s="25"/>
      <c r="FQ229" s="25"/>
      <c r="FR229" s="25"/>
      <c r="FS229" s="25"/>
      <c r="FT229" s="25"/>
      <c r="FU229" s="25"/>
      <c r="FV229" s="25"/>
      <c r="FW229" s="25"/>
      <c r="FX229" s="25"/>
      <c r="FY229" s="25"/>
      <c r="FZ229" s="25"/>
      <c r="GA229" s="25"/>
      <c r="GB229" s="25"/>
      <c r="GC229" s="25"/>
      <c r="GD229" s="25"/>
      <c r="GE229" s="25"/>
      <c r="GF229" s="25"/>
      <c r="GG229" s="25"/>
      <c r="GH229" s="25"/>
      <c r="GI229" s="25"/>
      <c r="GJ229" s="25"/>
      <c r="GK229" s="25"/>
      <c r="GL229" s="25"/>
      <c r="GM229" s="25"/>
      <c r="GN229" s="25"/>
      <c r="GO229" s="25"/>
      <c r="GP229" s="25"/>
      <c r="GQ229" s="25"/>
      <c r="GR229" s="25"/>
      <c r="GS229" s="25"/>
      <c r="GT229" s="25"/>
      <c r="GU229" s="25"/>
      <c r="GV229" s="25"/>
      <c r="GW229" s="25"/>
      <c r="GX229" s="25"/>
      <c r="GY229" s="25"/>
      <c r="GZ229" s="25"/>
      <c r="HA229" s="25"/>
      <c r="HB229" s="25"/>
      <c r="HC229" s="25"/>
      <c r="HD229" s="25"/>
      <c r="HE229" s="25"/>
      <c r="HF229" s="25"/>
      <c r="HG229" s="25"/>
      <c r="HH229" s="25"/>
      <c r="HI229" s="25"/>
      <c r="HJ229" s="25"/>
      <c r="HK229" s="25"/>
      <c r="HL229" s="25"/>
      <c r="HM229" s="25"/>
      <c r="HN229" s="25"/>
      <c r="HO229" s="25"/>
      <c r="HP229" s="25"/>
      <c r="HQ229" s="25"/>
      <c r="HR229" s="25"/>
      <c r="HS229" s="25"/>
      <c r="HT229" s="25"/>
      <c r="HU229" s="25"/>
      <c r="HV229" s="25"/>
      <c r="HW229" s="25"/>
      <c r="HX229" s="25"/>
      <c r="HY229" s="25"/>
      <c r="HZ229" s="25"/>
      <c r="IA229" s="25"/>
      <c r="IB229" s="25"/>
      <c r="IC229" s="25"/>
      <c r="ID229" s="25"/>
      <c r="IE229" s="25"/>
      <c r="IF229" s="25"/>
      <c r="IG229" s="25"/>
      <c r="IH229" s="25"/>
      <c r="II229" s="25"/>
      <c r="IJ229" s="25"/>
      <c r="IK229" s="25"/>
      <c r="IL229" s="25"/>
      <c r="IM229" s="25"/>
      <c r="IN229" s="25"/>
      <c r="IO229" s="25"/>
      <c r="IP229" s="25"/>
      <c r="IQ229" s="25"/>
      <c r="IR229" s="25"/>
      <c r="IS229" s="25"/>
      <c r="IT229" s="25"/>
      <c r="IU229" s="25"/>
    </row>
    <row r="230" spans="1:255" s="95" customFormat="1" ht="15" x14ac:dyDescent="0.25">
      <c r="A230" s="47">
        <v>5</v>
      </c>
      <c r="B230" s="375" t="s">
        <v>276</v>
      </c>
      <c r="C230" s="375"/>
      <c r="D230" s="375"/>
      <c r="E230" s="375"/>
      <c r="F230" s="45">
        <v>4</v>
      </c>
      <c r="G230" s="334">
        <f>'Equipment List_Unadjusted'!G230*Indexes!S9</f>
        <v>0.13568904593639575</v>
      </c>
      <c r="H230" s="334">
        <f>'Equipment List_Unadjusted'!H230*Indexes!S9</f>
        <v>0.18091872791519437</v>
      </c>
      <c r="I230" s="33">
        <v>2004</v>
      </c>
      <c r="J230" s="334"/>
      <c r="K230" s="334"/>
      <c r="L230" s="33"/>
      <c r="M230" s="14" t="s">
        <v>239</v>
      </c>
      <c r="N230" s="275"/>
      <c r="O230" s="275"/>
      <c r="P230" s="275"/>
      <c r="Q230" s="27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c r="CA230" s="25"/>
      <c r="CB230" s="25"/>
      <c r="CC230" s="25"/>
      <c r="CD230" s="25"/>
      <c r="CE230" s="25"/>
      <c r="CF230" s="25"/>
      <c r="CG230" s="25"/>
      <c r="CH230" s="25"/>
      <c r="CI230" s="25"/>
      <c r="CJ230" s="25"/>
      <c r="CK230" s="25"/>
      <c r="CL230" s="25"/>
      <c r="CM230" s="25"/>
      <c r="CN230" s="25"/>
      <c r="CO230" s="25"/>
      <c r="CP230" s="25"/>
      <c r="CQ230" s="25"/>
      <c r="CR230" s="25"/>
      <c r="CS230" s="25"/>
      <c r="CT230" s="25"/>
      <c r="CU230" s="25"/>
      <c r="CV230" s="25"/>
      <c r="CW230" s="25"/>
      <c r="CX230" s="25"/>
      <c r="CY230" s="25"/>
      <c r="CZ230" s="25"/>
      <c r="DA230" s="25"/>
      <c r="DB230" s="25"/>
      <c r="DC230" s="25"/>
      <c r="DD230" s="25"/>
      <c r="DE230" s="25"/>
      <c r="DF230" s="25"/>
      <c r="DG230" s="25"/>
      <c r="DH230" s="25"/>
      <c r="DI230" s="25"/>
      <c r="DJ230" s="25"/>
      <c r="DK230" s="25"/>
      <c r="DL230" s="25"/>
      <c r="DM230" s="25"/>
      <c r="DN230" s="25"/>
      <c r="DO230" s="25"/>
      <c r="DP230" s="25"/>
      <c r="DQ230" s="25"/>
      <c r="DR230" s="25"/>
      <c r="DS230" s="25"/>
      <c r="DT230" s="25"/>
      <c r="DU230" s="25"/>
      <c r="DV230" s="25"/>
      <c r="DW230" s="25"/>
      <c r="DX230" s="25"/>
      <c r="DY230" s="25"/>
      <c r="DZ230" s="25"/>
      <c r="EA230" s="25"/>
      <c r="EB230" s="25"/>
      <c r="EC230" s="25"/>
      <c r="ED230" s="25"/>
      <c r="EE230" s="25"/>
      <c r="EF230" s="25"/>
      <c r="EG230" s="25"/>
      <c r="EH230" s="25"/>
      <c r="EI230" s="25"/>
      <c r="EJ230" s="25"/>
      <c r="EK230" s="25"/>
      <c r="EL230" s="25"/>
      <c r="EM230" s="25"/>
      <c r="EN230" s="25"/>
      <c r="EO230" s="25"/>
      <c r="EP230" s="25"/>
      <c r="EQ230" s="25"/>
      <c r="ER230" s="25"/>
      <c r="ES230" s="25"/>
      <c r="ET230" s="25"/>
      <c r="EU230" s="25"/>
      <c r="EV230" s="25"/>
      <c r="EW230" s="25"/>
      <c r="EX230" s="25"/>
      <c r="EY230" s="25"/>
      <c r="EZ230" s="25"/>
      <c r="FA230" s="25"/>
      <c r="FB230" s="25"/>
      <c r="FC230" s="25"/>
      <c r="FD230" s="25"/>
      <c r="FE230" s="25"/>
      <c r="FF230" s="25"/>
      <c r="FG230" s="25"/>
      <c r="FH230" s="25"/>
      <c r="FI230" s="25"/>
      <c r="FJ230" s="25"/>
      <c r="FK230" s="25"/>
      <c r="FL230" s="25"/>
      <c r="FM230" s="25"/>
      <c r="FN230" s="25"/>
      <c r="FO230" s="25"/>
      <c r="FP230" s="25"/>
      <c r="FQ230" s="25"/>
      <c r="FR230" s="25"/>
      <c r="FS230" s="25"/>
      <c r="FT230" s="25"/>
      <c r="FU230" s="25"/>
      <c r="FV230" s="25"/>
      <c r="FW230" s="25"/>
      <c r="FX230" s="25"/>
      <c r="FY230" s="25"/>
      <c r="FZ230" s="25"/>
      <c r="GA230" s="25"/>
      <c r="GB230" s="25"/>
      <c r="GC230" s="25"/>
      <c r="GD230" s="25"/>
      <c r="GE230" s="25"/>
      <c r="GF230" s="25"/>
      <c r="GG230" s="25"/>
      <c r="GH230" s="25"/>
      <c r="GI230" s="25"/>
      <c r="GJ230" s="25"/>
      <c r="GK230" s="25"/>
      <c r="GL230" s="25"/>
      <c r="GM230" s="25"/>
      <c r="GN230" s="25"/>
      <c r="GO230" s="25"/>
      <c r="GP230" s="25"/>
      <c r="GQ230" s="25"/>
      <c r="GR230" s="25"/>
      <c r="GS230" s="25"/>
      <c r="GT230" s="25"/>
      <c r="GU230" s="25"/>
      <c r="GV230" s="25"/>
      <c r="GW230" s="25"/>
      <c r="GX230" s="25"/>
      <c r="GY230" s="25"/>
      <c r="GZ230" s="25"/>
      <c r="HA230" s="25"/>
      <c r="HB230" s="25"/>
      <c r="HC230" s="25"/>
      <c r="HD230" s="25"/>
      <c r="HE230" s="25"/>
      <c r="HF230" s="25"/>
      <c r="HG230" s="25"/>
      <c r="HH230" s="25"/>
      <c r="HI230" s="25"/>
      <c r="HJ230" s="25"/>
      <c r="HK230" s="25"/>
      <c r="HL230" s="25"/>
      <c r="HM230" s="25"/>
      <c r="HN230" s="25"/>
      <c r="HO230" s="25"/>
      <c r="HP230" s="25"/>
      <c r="HQ230" s="25"/>
      <c r="HR230" s="25"/>
      <c r="HS230" s="25"/>
      <c r="HT230" s="25"/>
      <c r="HU230" s="25"/>
      <c r="HV230" s="25"/>
      <c r="HW230" s="25"/>
      <c r="HX230" s="25"/>
      <c r="HY230" s="25"/>
      <c r="HZ230" s="25"/>
      <c r="IA230" s="25"/>
      <c r="IB230" s="25"/>
      <c r="IC230" s="25"/>
      <c r="ID230" s="25"/>
      <c r="IE230" s="25"/>
      <c r="IF230" s="25"/>
      <c r="IG230" s="25"/>
      <c r="IH230" s="25"/>
      <c r="II230" s="25"/>
      <c r="IJ230" s="25"/>
      <c r="IK230" s="25"/>
      <c r="IL230" s="25"/>
      <c r="IM230" s="25"/>
      <c r="IN230" s="25"/>
      <c r="IO230" s="25"/>
      <c r="IP230" s="25"/>
      <c r="IQ230" s="25"/>
      <c r="IR230" s="25"/>
      <c r="IS230" s="25"/>
      <c r="IT230" s="25"/>
      <c r="IU230" s="25"/>
    </row>
    <row r="231" spans="1:255" s="65" customFormat="1" ht="15" x14ac:dyDescent="0.25">
      <c r="A231" s="48">
        <v>5</v>
      </c>
      <c r="B231" s="375" t="s">
        <v>277</v>
      </c>
      <c r="C231" s="375"/>
      <c r="D231" s="375"/>
      <c r="E231" s="375"/>
      <c r="F231" s="45">
        <v>5</v>
      </c>
      <c r="G231" s="334">
        <f>'Equipment List_Unadjusted'!G231*Indexes!S9</f>
        <v>2.2614840989399294</v>
      </c>
      <c r="H231" s="334">
        <f>'Equipment List_Unadjusted'!H231*Indexes!S9</f>
        <v>5.4275618374558299</v>
      </c>
      <c r="I231" s="33">
        <v>2004</v>
      </c>
      <c r="J231" s="334"/>
      <c r="K231" s="334"/>
      <c r="L231" s="33"/>
      <c r="M231" s="14" t="s">
        <v>239</v>
      </c>
      <c r="N231" s="274"/>
      <c r="O231" s="274"/>
      <c r="P231" s="274"/>
      <c r="Q231" s="274"/>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5"/>
      <c r="CB231" s="5"/>
      <c r="CC231" s="5"/>
      <c r="CD231" s="5"/>
      <c r="CE231" s="5"/>
      <c r="CF231" s="5"/>
      <c r="CG231" s="5"/>
      <c r="CH231" s="5"/>
      <c r="CI231" s="5"/>
      <c r="CJ231" s="5"/>
      <c r="CK231" s="5"/>
      <c r="CL231" s="5"/>
      <c r="CM231" s="5"/>
      <c r="CN231" s="5"/>
      <c r="CO231" s="5"/>
      <c r="CP231" s="5"/>
      <c r="CQ231" s="5"/>
      <c r="CR231" s="5"/>
      <c r="CS231" s="5"/>
      <c r="CT231" s="5"/>
      <c r="CU231" s="5"/>
      <c r="CV231" s="5"/>
      <c r="CW231" s="5"/>
      <c r="CX231" s="5"/>
      <c r="CY231" s="5"/>
      <c r="CZ231" s="5"/>
      <c r="DA231" s="5"/>
      <c r="DB231" s="5"/>
      <c r="DC231" s="5"/>
      <c r="DD231" s="5"/>
      <c r="DE231" s="5"/>
      <c r="DF231" s="5"/>
      <c r="DG231" s="5"/>
      <c r="DH231" s="5"/>
      <c r="DI231" s="5"/>
      <c r="DJ231" s="5"/>
      <c r="DK231" s="5"/>
      <c r="DL231" s="5"/>
      <c r="DM231" s="5"/>
      <c r="DN231" s="5"/>
      <c r="DO231" s="5"/>
      <c r="DP231" s="5"/>
      <c r="DQ231" s="5"/>
      <c r="DR231" s="5"/>
      <c r="DS231" s="5"/>
      <c r="DT231" s="5"/>
      <c r="DU231" s="5"/>
      <c r="DV231" s="5"/>
      <c r="DW231" s="5"/>
      <c r="DX231" s="5"/>
      <c r="DY231" s="5"/>
      <c r="DZ231" s="5"/>
      <c r="EA231" s="5"/>
      <c r="EB231" s="5"/>
      <c r="EC231" s="5"/>
      <c r="ED231" s="5"/>
      <c r="EE231" s="5"/>
      <c r="EF231" s="5"/>
      <c r="EG231" s="5"/>
      <c r="EH231" s="5"/>
      <c r="EI231" s="5"/>
      <c r="EJ231" s="5"/>
      <c r="EK231" s="5"/>
      <c r="EL231" s="5"/>
      <c r="EM231" s="5"/>
      <c r="EN231" s="5"/>
      <c r="EO231" s="5"/>
      <c r="EP231" s="5"/>
      <c r="EQ231" s="5"/>
      <c r="ER231" s="5"/>
      <c r="ES231" s="5"/>
      <c r="ET231" s="5"/>
      <c r="EU231" s="5"/>
      <c r="EV231" s="5"/>
      <c r="EW231" s="5"/>
      <c r="EX231" s="5"/>
      <c r="EY231" s="5"/>
      <c r="EZ231" s="5"/>
      <c r="FA231" s="5"/>
      <c r="FB231" s="5"/>
      <c r="FC231" s="5"/>
      <c r="FD231" s="5"/>
      <c r="FE231" s="5"/>
      <c r="FF231" s="5"/>
      <c r="FG231" s="5"/>
      <c r="FH231" s="5"/>
      <c r="FI231" s="5"/>
      <c r="FJ231" s="5"/>
      <c r="FK231" s="5"/>
      <c r="FL231" s="5"/>
      <c r="FM231" s="5"/>
      <c r="FN231" s="5"/>
      <c r="FO231" s="5"/>
      <c r="FP231" s="5"/>
      <c r="FQ231" s="5"/>
      <c r="FR231" s="5"/>
      <c r="FS231" s="5"/>
      <c r="FT231" s="5"/>
      <c r="FU231" s="5"/>
      <c r="FV231" s="5"/>
      <c r="FW231" s="5"/>
      <c r="FX231" s="5"/>
      <c r="FY231" s="5"/>
      <c r="FZ231" s="5"/>
      <c r="GA231" s="5"/>
      <c r="GB231" s="5"/>
      <c r="GC231" s="5"/>
      <c r="GD231" s="5"/>
      <c r="GE231" s="5"/>
      <c r="GF231" s="5"/>
      <c r="GG231" s="5"/>
      <c r="GH231" s="5"/>
      <c r="GI231" s="5"/>
      <c r="GJ231" s="5"/>
      <c r="GK231" s="5"/>
      <c r="GL231" s="5"/>
      <c r="GM231" s="5"/>
      <c r="GN231" s="5"/>
      <c r="GO231" s="5"/>
      <c r="GP231" s="5"/>
      <c r="GQ231" s="5"/>
      <c r="GR231" s="5"/>
      <c r="GS231" s="5"/>
      <c r="GT231" s="5"/>
      <c r="GU231" s="5"/>
      <c r="GV231" s="5"/>
      <c r="GW231" s="5"/>
      <c r="GX231" s="5"/>
      <c r="GY231" s="5"/>
      <c r="GZ231" s="5"/>
      <c r="HA231" s="5"/>
      <c r="HB231" s="5"/>
      <c r="HC231" s="5"/>
      <c r="HD231" s="5"/>
      <c r="HE231" s="5"/>
      <c r="HF231" s="5"/>
      <c r="HG231" s="5"/>
      <c r="HH231" s="5"/>
      <c r="HI231" s="5"/>
      <c r="HJ231" s="5"/>
      <c r="HK231" s="5"/>
      <c r="HL231" s="5"/>
      <c r="HM231" s="5"/>
      <c r="HN231" s="5"/>
      <c r="HO231" s="5"/>
      <c r="HP231" s="5"/>
      <c r="HQ231" s="5"/>
      <c r="HR231" s="5"/>
      <c r="HS231" s="5"/>
      <c r="HT231" s="5"/>
      <c r="HU231" s="5"/>
      <c r="HV231" s="5"/>
      <c r="HW231" s="5"/>
      <c r="HX231" s="5"/>
      <c r="HY231" s="5"/>
      <c r="HZ231" s="5"/>
      <c r="IA231" s="5"/>
      <c r="IB231" s="5"/>
      <c r="IC231" s="5"/>
      <c r="ID231" s="5"/>
      <c r="IE231" s="5"/>
      <c r="IF231" s="5"/>
      <c r="IG231" s="5"/>
      <c r="IH231" s="5"/>
      <c r="II231" s="5"/>
      <c r="IJ231" s="5"/>
      <c r="IK231" s="5"/>
      <c r="IL231" s="5"/>
      <c r="IM231" s="5"/>
      <c r="IN231" s="5"/>
      <c r="IO231" s="5"/>
      <c r="IP231" s="5"/>
      <c r="IQ231" s="5"/>
      <c r="IR231" s="5"/>
      <c r="IS231" s="5"/>
      <c r="IT231" s="5"/>
      <c r="IU231" s="5"/>
    </row>
    <row r="232" spans="1:255" s="95" customFormat="1" ht="15" x14ac:dyDescent="0.25">
      <c r="A232" s="48">
        <v>3</v>
      </c>
      <c r="B232" s="375" t="s">
        <v>278</v>
      </c>
      <c r="C232" s="375"/>
      <c r="D232" s="375"/>
      <c r="E232" s="375"/>
      <c r="F232" s="45"/>
      <c r="G232" s="334">
        <f>'Equipment List_Unadjusted'!G232*Indexes!S7</f>
        <v>6.8324439701173958</v>
      </c>
      <c r="H232" s="334">
        <f>'Equipment List_Unadjusted'!H232*Indexes!S7</f>
        <v>22.77481323372465</v>
      </c>
      <c r="I232" s="33">
        <v>2004</v>
      </c>
      <c r="J232" s="334"/>
      <c r="K232" s="334"/>
      <c r="L232" s="33"/>
      <c r="M232" s="14" t="s">
        <v>268</v>
      </c>
      <c r="N232" s="275"/>
      <c r="O232" s="275"/>
      <c r="P232" s="275"/>
      <c r="Q232" s="27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c r="CA232" s="25"/>
      <c r="CB232" s="25"/>
      <c r="CC232" s="25"/>
      <c r="CD232" s="25"/>
      <c r="CE232" s="25"/>
      <c r="CF232" s="25"/>
      <c r="CG232" s="25"/>
      <c r="CH232" s="25"/>
      <c r="CI232" s="25"/>
      <c r="CJ232" s="25"/>
      <c r="CK232" s="25"/>
      <c r="CL232" s="25"/>
      <c r="CM232" s="25"/>
      <c r="CN232" s="25"/>
      <c r="CO232" s="25"/>
      <c r="CP232" s="25"/>
      <c r="CQ232" s="25"/>
      <c r="CR232" s="25"/>
      <c r="CS232" s="25"/>
      <c r="CT232" s="25"/>
      <c r="CU232" s="25"/>
      <c r="CV232" s="25"/>
      <c r="CW232" s="25"/>
      <c r="CX232" s="25"/>
      <c r="CY232" s="25"/>
      <c r="CZ232" s="25"/>
      <c r="DA232" s="25"/>
      <c r="DB232" s="25"/>
      <c r="DC232" s="25"/>
      <c r="DD232" s="25"/>
      <c r="DE232" s="25"/>
      <c r="DF232" s="25"/>
      <c r="DG232" s="25"/>
      <c r="DH232" s="25"/>
      <c r="DI232" s="25"/>
      <c r="DJ232" s="25"/>
      <c r="DK232" s="25"/>
      <c r="DL232" s="25"/>
      <c r="DM232" s="25"/>
      <c r="DN232" s="25"/>
      <c r="DO232" s="25"/>
      <c r="DP232" s="25"/>
      <c r="DQ232" s="25"/>
      <c r="DR232" s="25"/>
      <c r="DS232" s="25"/>
      <c r="DT232" s="25"/>
      <c r="DU232" s="25"/>
      <c r="DV232" s="25"/>
      <c r="DW232" s="25"/>
      <c r="DX232" s="25"/>
      <c r="DY232" s="25"/>
      <c r="DZ232" s="25"/>
      <c r="EA232" s="25"/>
      <c r="EB232" s="25"/>
      <c r="EC232" s="25"/>
      <c r="ED232" s="25"/>
      <c r="EE232" s="25"/>
      <c r="EF232" s="25"/>
      <c r="EG232" s="25"/>
      <c r="EH232" s="25"/>
      <c r="EI232" s="25"/>
      <c r="EJ232" s="25"/>
      <c r="EK232" s="25"/>
      <c r="EL232" s="25"/>
      <c r="EM232" s="25"/>
      <c r="EN232" s="25"/>
      <c r="EO232" s="25"/>
      <c r="EP232" s="25"/>
      <c r="EQ232" s="25"/>
      <c r="ER232" s="25"/>
      <c r="ES232" s="25"/>
      <c r="ET232" s="25"/>
      <c r="EU232" s="25"/>
      <c r="EV232" s="25"/>
      <c r="EW232" s="25"/>
      <c r="EX232" s="25"/>
      <c r="EY232" s="25"/>
      <c r="EZ232" s="25"/>
      <c r="FA232" s="25"/>
      <c r="FB232" s="25"/>
      <c r="FC232" s="25"/>
      <c r="FD232" s="25"/>
      <c r="FE232" s="25"/>
      <c r="FF232" s="25"/>
      <c r="FG232" s="25"/>
      <c r="FH232" s="25"/>
      <c r="FI232" s="25"/>
      <c r="FJ232" s="25"/>
      <c r="FK232" s="25"/>
      <c r="FL232" s="25"/>
      <c r="FM232" s="25"/>
      <c r="FN232" s="25"/>
      <c r="FO232" s="25"/>
      <c r="FP232" s="25"/>
      <c r="FQ232" s="25"/>
      <c r="FR232" s="25"/>
      <c r="FS232" s="25"/>
      <c r="FT232" s="25"/>
      <c r="FU232" s="25"/>
      <c r="FV232" s="25"/>
      <c r="FW232" s="25"/>
      <c r="FX232" s="25"/>
      <c r="FY232" s="25"/>
      <c r="FZ232" s="25"/>
      <c r="GA232" s="25"/>
      <c r="GB232" s="25"/>
      <c r="GC232" s="25"/>
      <c r="GD232" s="25"/>
      <c r="GE232" s="25"/>
      <c r="GF232" s="25"/>
      <c r="GG232" s="25"/>
      <c r="GH232" s="25"/>
      <c r="GI232" s="25"/>
      <c r="GJ232" s="25"/>
      <c r="GK232" s="25"/>
      <c r="GL232" s="25"/>
      <c r="GM232" s="25"/>
      <c r="GN232" s="25"/>
      <c r="GO232" s="25"/>
      <c r="GP232" s="25"/>
      <c r="GQ232" s="25"/>
      <c r="GR232" s="25"/>
      <c r="GS232" s="25"/>
      <c r="GT232" s="25"/>
      <c r="GU232" s="25"/>
      <c r="GV232" s="25"/>
      <c r="GW232" s="25"/>
      <c r="GX232" s="25"/>
      <c r="GY232" s="25"/>
      <c r="GZ232" s="25"/>
      <c r="HA232" s="25"/>
      <c r="HB232" s="25"/>
      <c r="HC232" s="25"/>
      <c r="HD232" s="25"/>
      <c r="HE232" s="25"/>
      <c r="HF232" s="25"/>
      <c r="HG232" s="25"/>
      <c r="HH232" s="25"/>
      <c r="HI232" s="25"/>
      <c r="HJ232" s="25"/>
      <c r="HK232" s="25"/>
      <c r="HL232" s="25"/>
      <c r="HM232" s="25"/>
      <c r="HN232" s="25"/>
      <c r="HO232" s="25"/>
      <c r="HP232" s="25"/>
      <c r="HQ232" s="25"/>
      <c r="HR232" s="25"/>
      <c r="HS232" s="25"/>
      <c r="HT232" s="25"/>
      <c r="HU232" s="25"/>
      <c r="HV232" s="25"/>
      <c r="HW232" s="25"/>
      <c r="HX232" s="25"/>
      <c r="HY232" s="25"/>
      <c r="HZ232" s="25"/>
      <c r="IA232" s="25"/>
      <c r="IB232" s="25"/>
      <c r="IC232" s="25"/>
      <c r="ID232" s="25"/>
      <c r="IE232" s="25"/>
      <c r="IF232" s="25"/>
      <c r="IG232" s="25"/>
      <c r="IH232" s="25"/>
      <c r="II232" s="25"/>
      <c r="IJ232" s="25"/>
      <c r="IK232" s="25"/>
      <c r="IL232" s="25"/>
      <c r="IM232" s="25"/>
      <c r="IN232" s="25"/>
      <c r="IO232" s="25"/>
      <c r="IP232" s="25"/>
      <c r="IQ232" s="25"/>
      <c r="IR232" s="25"/>
      <c r="IS232" s="25"/>
      <c r="IT232" s="25"/>
      <c r="IU232" s="25"/>
    </row>
    <row r="233" spans="1:255" s="95" customFormat="1" ht="15" x14ac:dyDescent="0.25">
      <c r="A233" s="48">
        <v>6</v>
      </c>
      <c r="B233" s="375" t="s">
        <v>279</v>
      </c>
      <c r="C233" s="375"/>
      <c r="D233" s="375"/>
      <c r="E233" s="375"/>
      <c r="F233" s="45"/>
      <c r="G233" s="334"/>
      <c r="H233" s="334"/>
      <c r="I233" s="33"/>
      <c r="J233" s="334">
        <f>'Equipment List_Unadjusted'!J233*Indexes!S10</f>
        <v>27.960114702815432</v>
      </c>
      <c r="K233" s="334">
        <f>'Equipment List_Unadjusted'!K233*Indexes!S10</f>
        <v>92.709854014598534</v>
      </c>
      <c r="L233" s="33">
        <v>2004</v>
      </c>
      <c r="M233" s="14" t="s">
        <v>268</v>
      </c>
      <c r="N233" s="275"/>
      <c r="O233" s="275"/>
      <c r="P233" s="275"/>
      <c r="Q233" s="27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c r="CA233" s="25"/>
      <c r="CB233" s="25"/>
      <c r="CC233" s="25"/>
      <c r="CD233" s="25"/>
      <c r="CE233" s="25"/>
      <c r="CF233" s="25"/>
      <c r="CG233" s="25"/>
      <c r="CH233" s="25"/>
      <c r="CI233" s="25"/>
      <c r="CJ233" s="25"/>
      <c r="CK233" s="25"/>
      <c r="CL233" s="25"/>
      <c r="CM233" s="25"/>
      <c r="CN233" s="25"/>
      <c r="CO233" s="25"/>
      <c r="CP233" s="25"/>
      <c r="CQ233" s="25"/>
      <c r="CR233" s="25"/>
      <c r="CS233" s="25"/>
      <c r="CT233" s="25"/>
      <c r="CU233" s="25"/>
      <c r="CV233" s="25"/>
      <c r="CW233" s="25"/>
      <c r="CX233" s="25"/>
      <c r="CY233" s="25"/>
      <c r="CZ233" s="25"/>
      <c r="DA233" s="25"/>
      <c r="DB233" s="25"/>
      <c r="DC233" s="25"/>
      <c r="DD233" s="25"/>
      <c r="DE233" s="25"/>
      <c r="DF233" s="25"/>
      <c r="DG233" s="25"/>
      <c r="DH233" s="25"/>
      <c r="DI233" s="25"/>
      <c r="DJ233" s="25"/>
      <c r="DK233" s="25"/>
      <c r="DL233" s="25"/>
      <c r="DM233" s="25"/>
      <c r="DN233" s="25"/>
      <c r="DO233" s="25"/>
      <c r="DP233" s="25"/>
      <c r="DQ233" s="25"/>
      <c r="DR233" s="25"/>
      <c r="DS233" s="25"/>
      <c r="DT233" s="25"/>
      <c r="DU233" s="25"/>
      <c r="DV233" s="25"/>
      <c r="DW233" s="25"/>
      <c r="DX233" s="25"/>
      <c r="DY233" s="25"/>
      <c r="DZ233" s="25"/>
      <c r="EA233" s="25"/>
      <c r="EB233" s="25"/>
      <c r="EC233" s="25"/>
      <c r="ED233" s="25"/>
      <c r="EE233" s="25"/>
      <c r="EF233" s="25"/>
      <c r="EG233" s="25"/>
      <c r="EH233" s="25"/>
      <c r="EI233" s="25"/>
      <c r="EJ233" s="25"/>
      <c r="EK233" s="25"/>
      <c r="EL233" s="25"/>
      <c r="EM233" s="25"/>
      <c r="EN233" s="25"/>
      <c r="EO233" s="25"/>
      <c r="EP233" s="25"/>
      <c r="EQ233" s="25"/>
      <c r="ER233" s="25"/>
      <c r="ES233" s="25"/>
      <c r="ET233" s="25"/>
      <c r="EU233" s="25"/>
      <c r="EV233" s="25"/>
      <c r="EW233" s="25"/>
      <c r="EX233" s="25"/>
      <c r="EY233" s="25"/>
      <c r="EZ233" s="25"/>
      <c r="FA233" s="25"/>
      <c r="FB233" s="25"/>
      <c r="FC233" s="25"/>
      <c r="FD233" s="25"/>
      <c r="FE233" s="25"/>
      <c r="FF233" s="25"/>
      <c r="FG233" s="25"/>
      <c r="FH233" s="25"/>
      <c r="FI233" s="25"/>
      <c r="FJ233" s="25"/>
      <c r="FK233" s="25"/>
      <c r="FL233" s="25"/>
      <c r="FM233" s="25"/>
      <c r="FN233" s="25"/>
      <c r="FO233" s="25"/>
      <c r="FP233" s="25"/>
      <c r="FQ233" s="25"/>
      <c r="FR233" s="25"/>
      <c r="FS233" s="25"/>
      <c r="FT233" s="25"/>
      <c r="FU233" s="25"/>
      <c r="FV233" s="25"/>
      <c r="FW233" s="25"/>
      <c r="FX233" s="25"/>
      <c r="FY233" s="25"/>
      <c r="FZ233" s="25"/>
      <c r="GA233" s="25"/>
      <c r="GB233" s="25"/>
      <c r="GC233" s="25"/>
      <c r="GD233" s="25"/>
      <c r="GE233" s="25"/>
      <c r="GF233" s="25"/>
      <c r="GG233" s="25"/>
      <c r="GH233" s="25"/>
      <c r="GI233" s="25"/>
      <c r="GJ233" s="25"/>
      <c r="GK233" s="25"/>
      <c r="GL233" s="25"/>
      <c r="GM233" s="25"/>
      <c r="GN233" s="25"/>
      <c r="GO233" s="25"/>
      <c r="GP233" s="25"/>
      <c r="GQ233" s="25"/>
      <c r="GR233" s="25"/>
      <c r="GS233" s="25"/>
      <c r="GT233" s="25"/>
      <c r="GU233" s="25"/>
      <c r="GV233" s="25"/>
      <c r="GW233" s="25"/>
      <c r="GX233" s="25"/>
      <c r="GY233" s="25"/>
      <c r="GZ233" s="25"/>
      <c r="HA233" s="25"/>
      <c r="HB233" s="25"/>
      <c r="HC233" s="25"/>
      <c r="HD233" s="25"/>
      <c r="HE233" s="25"/>
      <c r="HF233" s="25"/>
      <c r="HG233" s="25"/>
      <c r="HH233" s="25"/>
      <c r="HI233" s="25"/>
      <c r="HJ233" s="25"/>
      <c r="HK233" s="25"/>
      <c r="HL233" s="25"/>
      <c r="HM233" s="25"/>
      <c r="HN233" s="25"/>
      <c r="HO233" s="25"/>
      <c r="HP233" s="25"/>
      <c r="HQ233" s="25"/>
      <c r="HR233" s="25"/>
      <c r="HS233" s="25"/>
      <c r="HT233" s="25"/>
      <c r="HU233" s="25"/>
      <c r="HV233" s="25"/>
      <c r="HW233" s="25"/>
      <c r="HX233" s="25"/>
      <c r="HY233" s="25"/>
      <c r="HZ233" s="25"/>
      <c r="IA233" s="25"/>
      <c r="IB233" s="25"/>
      <c r="IC233" s="25"/>
      <c r="ID233" s="25"/>
      <c r="IE233" s="25"/>
      <c r="IF233" s="25"/>
      <c r="IG233" s="25"/>
      <c r="IH233" s="25"/>
      <c r="II233" s="25"/>
      <c r="IJ233" s="25"/>
      <c r="IK233" s="25"/>
      <c r="IL233" s="25"/>
      <c r="IM233" s="25"/>
      <c r="IN233" s="25"/>
      <c r="IO233" s="25"/>
      <c r="IP233" s="25"/>
      <c r="IQ233" s="25"/>
      <c r="IR233" s="25"/>
      <c r="IS233" s="25"/>
      <c r="IT233" s="25"/>
      <c r="IU233" s="25"/>
    </row>
    <row r="234" spans="1:255" s="95" customFormat="1" ht="30" customHeight="1" x14ac:dyDescent="0.25">
      <c r="A234" s="47">
        <v>6</v>
      </c>
      <c r="B234" s="375" t="s">
        <v>280</v>
      </c>
      <c r="C234" s="375"/>
      <c r="D234" s="375"/>
      <c r="E234" s="375"/>
      <c r="F234" s="45"/>
      <c r="G234" s="334">
        <f>'Equipment List_Unadjusted'!G234*Indexes!S10</f>
        <v>7.0636079249217936</v>
      </c>
      <c r="H234" s="334">
        <f>'Equipment List_Unadjusted'!H234*Indexes!S10</f>
        <v>7.3579249217935345</v>
      </c>
      <c r="I234" s="33">
        <v>2004</v>
      </c>
      <c r="J234" s="334"/>
      <c r="K234" s="334"/>
      <c r="L234" s="33"/>
      <c r="M234" s="14" t="s">
        <v>268</v>
      </c>
      <c r="N234" s="275"/>
      <c r="O234" s="275"/>
      <c r="P234" s="275"/>
      <c r="Q234" s="27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c r="CA234" s="25"/>
      <c r="CB234" s="25"/>
      <c r="CC234" s="25"/>
      <c r="CD234" s="25"/>
      <c r="CE234" s="25"/>
      <c r="CF234" s="25"/>
      <c r="CG234" s="25"/>
      <c r="CH234" s="25"/>
      <c r="CI234" s="25"/>
      <c r="CJ234" s="25"/>
      <c r="CK234" s="25"/>
      <c r="CL234" s="25"/>
      <c r="CM234" s="25"/>
      <c r="CN234" s="25"/>
      <c r="CO234" s="25"/>
      <c r="CP234" s="25"/>
      <c r="CQ234" s="25"/>
      <c r="CR234" s="25"/>
      <c r="CS234" s="25"/>
      <c r="CT234" s="25"/>
      <c r="CU234" s="25"/>
      <c r="CV234" s="25"/>
      <c r="CW234" s="25"/>
      <c r="CX234" s="25"/>
      <c r="CY234" s="25"/>
      <c r="CZ234" s="25"/>
      <c r="DA234" s="25"/>
      <c r="DB234" s="25"/>
      <c r="DC234" s="25"/>
      <c r="DD234" s="25"/>
      <c r="DE234" s="25"/>
      <c r="DF234" s="25"/>
      <c r="DG234" s="25"/>
      <c r="DH234" s="25"/>
      <c r="DI234" s="25"/>
      <c r="DJ234" s="25"/>
      <c r="DK234" s="25"/>
      <c r="DL234" s="25"/>
      <c r="DM234" s="25"/>
      <c r="DN234" s="25"/>
      <c r="DO234" s="25"/>
      <c r="DP234" s="25"/>
      <c r="DQ234" s="25"/>
      <c r="DR234" s="25"/>
      <c r="DS234" s="25"/>
      <c r="DT234" s="25"/>
      <c r="DU234" s="25"/>
      <c r="DV234" s="25"/>
      <c r="DW234" s="25"/>
      <c r="DX234" s="25"/>
      <c r="DY234" s="25"/>
      <c r="DZ234" s="25"/>
      <c r="EA234" s="25"/>
      <c r="EB234" s="25"/>
      <c r="EC234" s="25"/>
      <c r="ED234" s="25"/>
      <c r="EE234" s="25"/>
      <c r="EF234" s="25"/>
      <c r="EG234" s="25"/>
      <c r="EH234" s="25"/>
      <c r="EI234" s="25"/>
      <c r="EJ234" s="25"/>
      <c r="EK234" s="25"/>
      <c r="EL234" s="25"/>
      <c r="EM234" s="25"/>
      <c r="EN234" s="25"/>
      <c r="EO234" s="25"/>
      <c r="EP234" s="25"/>
      <c r="EQ234" s="25"/>
      <c r="ER234" s="25"/>
      <c r="ES234" s="25"/>
      <c r="ET234" s="25"/>
      <c r="EU234" s="25"/>
      <c r="EV234" s="25"/>
      <c r="EW234" s="25"/>
      <c r="EX234" s="25"/>
      <c r="EY234" s="25"/>
      <c r="EZ234" s="25"/>
      <c r="FA234" s="25"/>
      <c r="FB234" s="25"/>
      <c r="FC234" s="25"/>
      <c r="FD234" s="25"/>
      <c r="FE234" s="25"/>
      <c r="FF234" s="25"/>
      <c r="FG234" s="25"/>
      <c r="FH234" s="25"/>
      <c r="FI234" s="25"/>
      <c r="FJ234" s="25"/>
      <c r="FK234" s="25"/>
      <c r="FL234" s="25"/>
      <c r="FM234" s="25"/>
      <c r="FN234" s="25"/>
      <c r="FO234" s="25"/>
      <c r="FP234" s="25"/>
      <c r="FQ234" s="25"/>
      <c r="FR234" s="25"/>
      <c r="FS234" s="25"/>
      <c r="FT234" s="25"/>
      <c r="FU234" s="25"/>
      <c r="FV234" s="25"/>
      <c r="FW234" s="25"/>
      <c r="FX234" s="25"/>
      <c r="FY234" s="25"/>
      <c r="FZ234" s="25"/>
      <c r="GA234" s="25"/>
      <c r="GB234" s="25"/>
      <c r="GC234" s="25"/>
      <c r="GD234" s="25"/>
      <c r="GE234" s="25"/>
      <c r="GF234" s="25"/>
      <c r="GG234" s="25"/>
      <c r="GH234" s="25"/>
      <c r="GI234" s="25"/>
      <c r="GJ234" s="25"/>
      <c r="GK234" s="25"/>
      <c r="GL234" s="25"/>
      <c r="GM234" s="25"/>
      <c r="GN234" s="25"/>
      <c r="GO234" s="25"/>
      <c r="GP234" s="25"/>
      <c r="GQ234" s="25"/>
      <c r="GR234" s="25"/>
      <c r="GS234" s="25"/>
      <c r="GT234" s="25"/>
      <c r="GU234" s="25"/>
      <c r="GV234" s="25"/>
      <c r="GW234" s="25"/>
      <c r="GX234" s="25"/>
      <c r="GY234" s="25"/>
      <c r="GZ234" s="25"/>
      <c r="HA234" s="25"/>
      <c r="HB234" s="25"/>
      <c r="HC234" s="25"/>
      <c r="HD234" s="25"/>
      <c r="HE234" s="25"/>
      <c r="HF234" s="25"/>
      <c r="HG234" s="25"/>
      <c r="HH234" s="25"/>
      <c r="HI234" s="25"/>
      <c r="HJ234" s="25"/>
      <c r="HK234" s="25"/>
      <c r="HL234" s="25"/>
      <c r="HM234" s="25"/>
      <c r="HN234" s="25"/>
      <c r="HO234" s="25"/>
      <c r="HP234" s="25"/>
      <c r="HQ234" s="25"/>
      <c r="HR234" s="25"/>
      <c r="HS234" s="25"/>
      <c r="HT234" s="25"/>
      <c r="HU234" s="25"/>
      <c r="HV234" s="25"/>
      <c r="HW234" s="25"/>
      <c r="HX234" s="25"/>
      <c r="HY234" s="25"/>
      <c r="HZ234" s="25"/>
      <c r="IA234" s="25"/>
      <c r="IB234" s="25"/>
      <c r="IC234" s="25"/>
      <c r="ID234" s="25"/>
      <c r="IE234" s="25"/>
      <c r="IF234" s="25"/>
      <c r="IG234" s="25"/>
      <c r="IH234" s="25"/>
      <c r="II234" s="25"/>
      <c r="IJ234" s="25"/>
      <c r="IK234" s="25"/>
      <c r="IL234" s="25"/>
      <c r="IM234" s="25"/>
      <c r="IN234" s="25"/>
      <c r="IO234" s="25"/>
      <c r="IP234" s="25"/>
      <c r="IQ234" s="25"/>
      <c r="IR234" s="25"/>
      <c r="IS234" s="25"/>
      <c r="IT234" s="25"/>
      <c r="IU234" s="25"/>
    </row>
    <row r="235" spans="1:255" s="95" customFormat="1" ht="28.5" x14ac:dyDescent="0.25">
      <c r="A235" s="47">
        <v>6</v>
      </c>
      <c r="B235" s="375" t="s">
        <v>281</v>
      </c>
      <c r="C235" s="375"/>
      <c r="D235" s="375"/>
      <c r="E235" s="375"/>
      <c r="F235" s="45"/>
      <c r="G235" s="334">
        <f>'Equipment List_Unadjusted'!G235*Indexes!U10</f>
        <v>27.077758141883361</v>
      </c>
      <c r="H235" s="334">
        <f>'Equipment List_Unadjusted'!H235*Indexes!U10</f>
        <v>168.16712951274931</v>
      </c>
      <c r="I235" s="33">
        <v>2005</v>
      </c>
      <c r="J235" s="334"/>
      <c r="K235" s="334"/>
      <c r="L235" s="33"/>
      <c r="M235" s="14" t="s">
        <v>511</v>
      </c>
      <c r="N235" s="275"/>
      <c r="O235" s="275"/>
      <c r="P235" s="275"/>
      <c r="Q235" s="27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c r="CA235" s="25"/>
      <c r="CB235" s="25"/>
      <c r="CC235" s="25"/>
      <c r="CD235" s="25"/>
      <c r="CE235" s="25"/>
      <c r="CF235" s="25"/>
      <c r="CG235" s="25"/>
      <c r="CH235" s="25"/>
      <c r="CI235" s="25"/>
      <c r="CJ235" s="25"/>
      <c r="CK235" s="25"/>
      <c r="CL235" s="25"/>
      <c r="CM235" s="25"/>
      <c r="CN235" s="25"/>
      <c r="CO235" s="25"/>
      <c r="CP235" s="25"/>
      <c r="CQ235" s="25"/>
      <c r="CR235" s="25"/>
      <c r="CS235" s="25"/>
      <c r="CT235" s="25"/>
      <c r="CU235" s="25"/>
      <c r="CV235" s="25"/>
      <c r="CW235" s="25"/>
      <c r="CX235" s="25"/>
      <c r="CY235" s="25"/>
      <c r="CZ235" s="25"/>
      <c r="DA235" s="25"/>
      <c r="DB235" s="25"/>
      <c r="DC235" s="25"/>
      <c r="DD235" s="25"/>
      <c r="DE235" s="25"/>
      <c r="DF235" s="25"/>
      <c r="DG235" s="25"/>
      <c r="DH235" s="25"/>
      <c r="DI235" s="25"/>
      <c r="DJ235" s="25"/>
      <c r="DK235" s="25"/>
      <c r="DL235" s="25"/>
      <c r="DM235" s="25"/>
      <c r="DN235" s="25"/>
      <c r="DO235" s="25"/>
      <c r="DP235" s="25"/>
      <c r="DQ235" s="25"/>
      <c r="DR235" s="25"/>
      <c r="DS235" s="25"/>
      <c r="DT235" s="25"/>
      <c r="DU235" s="25"/>
      <c r="DV235" s="25"/>
      <c r="DW235" s="25"/>
      <c r="DX235" s="25"/>
      <c r="DY235" s="25"/>
      <c r="DZ235" s="25"/>
      <c r="EA235" s="25"/>
      <c r="EB235" s="25"/>
      <c r="EC235" s="25"/>
      <c r="ED235" s="25"/>
      <c r="EE235" s="25"/>
      <c r="EF235" s="25"/>
      <c r="EG235" s="25"/>
      <c r="EH235" s="25"/>
      <c r="EI235" s="25"/>
      <c r="EJ235" s="25"/>
      <c r="EK235" s="25"/>
      <c r="EL235" s="25"/>
      <c r="EM235" s="25"/>
      <c r="EN235" s="25"/>
      <c r="EO235" s="25"/>
      <c r="EP235" s="25"/>
      <c r="EQ235" s="25"/>
      <c r="ER235" s="25"/>
      <c r="ES235" s="25"/>
      <c r="ET235" s="25"/>
      <c r="EU235" s="25"/>
      <c r="EV235" s="25"/>
      <c r="EW235" s="25"/>
      <c r="EX235" s="25"/>
      <c r="EY235" s="25"/>
      <c r="EZ235" s="25"/>
      <c r="FA235" s="25"/>
      <c r="FB235" s="25"/>
      <c r="FC235" s="25"/>
      <c r="FD235" s="25"/>
      <c r="FE235" s="25"/>
      <c r="FF235" s="25"/>
      <c r="FG235" s="25"/>
      <c r="FH235" s="25"/>
      <c r="FI235" s="25"/>
      <c r="FJ235" s="25"/>
      <c r="FK235" s="25"/>
      <c r="FL235" s="25"/>
      <c r="FM235" s="25"/>
      <c r="FN235" s="25"/>
      <c r="FO235" s="25"/>
      <c r="FP235" s="25"/>
      <c r="FQ235" s="25"/>
      <c r="FR235" s="25"/>
      <c r="FS235" s="25"/>
      <c r="FT235" s="25"/>
      <c r="FU235" s="25"/>
      <c r="FV235" s="25"/>
      <c r="FW235" s="25"/>
      <c r="FX235" s="25"/>
      <c r="FY235" s="25"/>
      <c r="FZ235" s="25"/>
      <c r="GA235" s="25"/>
      <c r="GB235" s="25"/>
      <c r="GC235" s="25"/>
      <c r="GD235" s="25"/>
      <c r="GE235" s="25"/>
      <c r="GF235" s="25"/>
      <c r="GG235" s="25"/>
      <c r="GH235" s="25"/>
      <c r="GI235" s="25"/>
      <c r="GJ235" s="25"/>
      <c r="GK235" s="25"/>
      <c r="GL235" s="25"/>
      <c r="GM235" s="25"/>
      <c r="GN235" s="25"/>
      <c r="GO235" s="25"/>
      <c r="GP235" s="25"/>
      <c r="GQ235" s="25"/>
      <c r="GR235" s="25"/>
      <c r="GS235" s="25"/>
      <c r="GT235" s="25"/>
      <c r="GU235" s="25"/>
      <c r="GV235" s="25"/>
      <c r="GW235" s="25"/>
      <c r="GX235" s="25"/>
      <c r="GY235" s="25"/>
      <c r="GZ235" s="25"/>
      <c r="HA235" s="25"/>
      <c r="HB235" s="25"/>
      <c r="HC235" s="25"/>
      <c r="HD235" s="25"/>
      <c r="HE235" s="25"/>
      <c r="HF235" s="25"/>
      <c r="HG235" s="25"/>
      <c r="HH235" s="25"/>
      <c r="HI235" s="25"/>
      <c r="HJ235" s="25"/>
      <c r="HK235" s="25"/>
      <c r="HL235" s="25"/>
      <c r="HM235" s="25"/>
      <c r="HN235" s="25"/>
      <c r="HO235" s="25"/>
      <c r="HP235" s="25"/>
      <c r="HQ235" s="25"/>
      <c r="HR235" s="25"/>
      <c r="HS235" s="25"/>
      <c r="HT235" s="25"/>
      <c r="HU235" s="25"/>
      <c r="HV235" s="25"/>
      <c r="HW235" s="25"/>
      <c r="HX235" s="25"/>
      <c r="HY235" s="25"/>
      <c r="HZ235" s="25"/>
      <c r="IA235" s="25"/>
      <c r="IB235" s="25"/>
      <c r="IC235" s="25"/>
      <c r="ID235" s="25"/>
      <c r="IE235" s="25"/>
      <c r="IF235" s="25"/>
      <c r="IG235" s="25"/>
      <c r="IH235" s="25"/>
      <c r="II235" s="25"/>
      <c r="IJ235" s="25"/>
      <c r="IK235" s="25"/>
      <c r="IL235" s="25"/>
      <c r="IM235" s="25"/>
      <c r="IN235" s="25"/>
      <c r="IO235" s="25"/>
      <c r="IP235" s="25"/>
      <c r="IQ235" s="25"/>
      <c r="IR235" s="25"/>
      <c r="IS235" s="25"/>
      <c r="IT235" s="25"/>
      <c r="IU235" s="25"/>
    </row>
    <row r="236" spans="1:255" s="95" customFormat="1" ht="30" customHeight="1" x14ac:dyDescent="0.25">
      <c r="A236" s="47">
        <v>8</v>
      </c>
      <c r="B236" s="375" t="s">
        <v>282</v>
      </c>
      <c r="C236" s="375"/>
      <c r="D236" s="375"/>
      <c r="E236" s="375"/>
      <c r="F236" s="45"/>
      <c r="G236" s="382" t="e">
        <f>'Equipment List_Unadjusted'!G236*Indexes!S12</f>
        <v>#VALUE!</v>
      </c>
      <c r="H236" s="382"/>
      <c r="I236" s="33">
        <v>2004</v>
      </c>
      <c r="J236" s="334"/>
      <c r="K236" s="334"/>
      <c r="L236" s="33"/>
      <c r="M236" s="14" t="s">
        <v>283</v>
      </c>
      <c r="N236" s="275"/>
      <c r="O236" s="275"/>
      <c r="P236" s="275"/>
      <c r="Q236" s="27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c r="CA236" s="25"/>
      <c r="CB236" s="25"/>
      <c r="CC236" s="25"/>
      <c r="CD236" s="25"/>
      <c r="CE236" s="25"/>
      <c r="CF236" s="25"/>
      <c r="CG236" s="25"/>
      <c r="CH236" s="25"/>
      <c r="CI236" s="25"/>
      <c r="CJ236" s="25"/>
      <c r="CK236" s="25"/>
      <c r="CL236" s="25"/>
      <c r="CM236" s="25"/>
      <c r="CN236" s="25"/>
      <c r="CO236" s="25"/>
      <c r="CP236" s="25"/>
      <c r="CQ236" s="25"/>
      <c r="CR236" s="25"/>
      <c r="CS236" s="25"/>
      <c r="CT236" s="25"/>
      <c r="CU236" s="25"/>
      <c r="CV236" s="25"/>
      <c r="CW236" s="25"/>
      <c r="CX236" s="25"/>
      <c r="CY236" s="25"/>
      <c r="CZ236" s="25"/>
      <c r="DA236" s="25"/>
      <c r="DB236" s="25"/>
      <c r="DC236" s="25"/>
      <c r="DD236" s="25"/>
      <c r="DE236" s="25"/>
      <c r="DF236" s="25"/>
      <c r="DG236" s="25"/>
      <c r="DH236" s="25"/>
      <c r="DI236" s="25"/>
      <c r="DJ236" s="25"/>
      <c r="DK236" s="25"/>
      <c r="DL236" s="25"/>
      <c r="DM236" s="25"/>
      <c r="DN236" s="25"/>
      <c r="DO236" s="25"/>
      <c r="DP236" s="25"/>
      <c r="DQ236" s="25"/>
      <c r="DR236" s="25"/>
      <c r="DS236" s="25"/>
      <c r="DT236" s="25"/>
      <c r="DU236" s="25"/>
      <c r="DV236" s="25"/>
      <c r="DW236" s="25"/>
      <c r="DX236" s="25"/>
      <c r="DY236" s="25"/>
      <c r="DZ236" s="25"/>
      <c r="EA236" s="25"/>
      <c r="EB236" s="25"/>
      <c r="EC236" s="25"/>
      <c r="ED236" s="25"/>
      <c r="EE236" s="25"/>
      <c r="EF236" s="25"/>
      <c r="EG236" s="25"/>
      <c r="EH236" s="25"/>
      <c r="EI236" s="25"/>
      <c r="EJ236" s="25"/>
      <c r="EK236" s="25"/>
      <c r="EL236" s="25"/>
      <c r="EM236" s="25"/>
      <c r="EN236" s="25"/>
      <c r="EO236" s="25"/>
      <c r="EP236" s="25"/>
      <c r="EQ236" s="25"/>
      <c r="ER236" s="25"/>
      <c r="ES236" s="25"/>
      <c r="ET236" s="25"/>
      <c r="EU236" s="25"/>
      <c r="EV236" s="25"/>
      <c r="EW236" s="25"/>
      <c r="EX236" s="25"/>
      <c r="EY236" s="25"/>
      <c r="EZ236" s="25"/>
      <c r="FA236" s="25"/>
      <c r="FB236" s="25"/>
      <c r="FC236" s="25"/>
      <c r="FD236" s="25"/>
      <c r="FE236" s="25"/>
      <c r="FF236" s="25"/>
      <c r="FG236" s="25"/>
      <c r="FH236" s="25"/>
      <c r="FI236" s="25"/>
      <c r="FJ236" s="25"/>
      <c r="FK236" s="25"/>
      <c r="FL236" s="25"/>
      <c r="FM236" s="25"/>
      <c r="FN236" s="25"/>
      <c r="FO236" s="25"/>
      <c r="FP236" s="25"/>
      <c r="FQ236" s="25"/>
      <c r="FR236" s="25"/>
      <c r="FS236" s="25"/>
      <c r="FT236" s="25"/>
      <c r="FU236" s="25"/>
      <c r="FV236" s="25"/>
      <c r="FW236" s="25"/>
      <c r="FX236" s="25"/>
      <c r="FY236" s="25"/>
      <c r="FZ236" s="25"/>
      <c r="GA236" s="25"/>
      <c r="GB236" s="25"/>
      <c r="GC236" s="25"/>
      <c r="GD236" s="25"/>
      <c r="GE236" s="25"/>
      <c r="GF236" s="25"/>
      <c r="GG236" s="25"/>
      <c r="GH236" s="25"/>
      <c r="GI236" s="25"/>
      <c r="GJ236" s="25"/>
      <c r="GK236" s="25"/>
      <c r="GL236" s="25"/>
      <c r="GM236" s="25"/>
      <c r="GN236" s="25"/>
      <c r="GO236" s="25"/>
      <c r="GP236" s="25"/>
      <c r="GQ236" s="25"/>
      <c r="GR236" s="25"/>
      <c r="GS236" s="25"/>
      <c r="GT236" s="25"/>
      <c r="GU236" s="25"/>
      <c r="GV236" s="25"/>
      <c r="GW236" s="25"/>
      <c r="GX236" s="25"/>
      <c r="GY236" s="25"/>
      <c r="GZ236" s="25"/>
      <c r="HA236" s="25"/>
      <c r="HB236" s="25"/>
      <c r="HC236" s="25"/>
      <c r="HD236" s="25"/>
      <c r="HE236" s="25"/>
      <c r="HF236" s="25"/>
      <c r="HG236" s="25"/>
      <c r="HH236" s="25"/>
      <c r="HI236" s="25"/>
      <c r="HJ236" s="25"/>
      <c r="HK236" s="25"/>
      <c r="HL236" s="25"/>
      <c r="HM236" s="25"/>
      <c r="HN236" s="25"/>
      <c r="HO236" s="25"/>
      <c r="HP236" s="25"/>
      <c r="HQ236" s="25"/>
      <c r="HR236" s="25"/>
      <c r="HS236" s="25"/>
      <c r="HT236" s="25"/>
      <c r="HU236" s="25"/>
      <c r="HV236" s="25"/>
      <c r="HW236" s="25"/>
      <c r="HX236" s="25"/>
      <c r="HY236" s="25"/>
      <c r="HZ236" s="25"/>
      <c r="IA236" s="25"/>
      <c r="IB236" s="25"/>
      <c r="IC236" s="25"/>
      <c r="ID236" s="25"/>
      <c r="IE236" s="25"/>
      <c r="IF236" s="25"/>
      <c r="IG236" s="25"/>
      <c r="IH236" s="25"/>
      <c r="II236" s="25"/>
      <c r="IJ236" s="25"/>
      <c r="IK236" s="25"/>
      <c r="IL236" s="25"/>
      <c r="IM236" s="25"/>
      <c r="IN236" s="25"/>
      <c r="IO236" s="25"/>
      <c r="IP236" s="25"/>
      <c r="IQ236" s="25"/>
      <c r="IR236" s="25"/>
      <c r="IS236" s="25"/>
      <c r="IT236" s="25"/>
      <c r="IU236" s="25"/>
    </row>
    <row r="237" spans="1:255" s="95" customFormat="1" ht="15" x14ac:dyDescent="0.25">
      <c r="A237" s="47">
        <v>1</v>
      </c>
      <c r="B237" s="376" t="s">
        <v>284</v>
      </c>
      <c r="C237" s="376"/>
      <c r="D237" s="376"/>
      <c r="E237" s="376"/>
      <c r="F237" s="45">
        <v>5</v>
      </c>
      <c r="G237" s="334">
        <f>'Equipment List_Unadjusted'!G237*Indexes!S5</f>
        <v>3.4791868344627304</v>
      </c>
      <c r="H237" s="334">
        <f>'Equipment List_Unadjusted'!H237*Indexes!S5</f>
        <v>34.791868344627304</v>
      </c>
      <c r="I237" s="33">
        <v>2004</v>
      </c>
      <c r="J237" s="334"/>
      <c r="K237" s="334"/>
      <c r="L237" s="33"/>
      <c r="M237" s="55" t="s">
        <v>285</v>
      </c>
      <c r="N237" s="275"/>
      <c r="O237" s="275"/>
      <c r="P237" s="275"/>
      <c r="Q237" s="27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c r="CA237" s="25"/>
      <c r="CB237" s="25"/>
      <c r="CC237" s="25"/>
      <c r="CD237" s="25"/>
      <c r="CE237" s="25"/>
      <c r="CF237" s="25"/>
      <c r="CG237" s="25"/>
      <c r="CH237" s="25"/>
      <c r="CI237" s="25"/>
      <c r="CJ237" s="25"/>
      <c r="CK237" s="25"/>
      <c r="CL237" s="25"/>
      <c r="CM237" s="25"/>
      <c r="CN237" s="25"/>
      <c r="CO237" s="25"/>
      <c r="CP237" s="25"/>
      <c r="CQ237" s="25"/>
      <c r="CR237" s="25"/>
      <c r="CS237" s="25"/>
      <c r="CT237" s="25"/>
      <c r="CU237" s="25"/>
      <c r="CV237" s="25"/>
      <c r="CW237" s="25"/>
      <c r="CX237" s="25"/>
      <c r="CY237" s="25"/>
      <c r="CZ237" s="25"/>
      <c r="DA237" s="25"/>
      <c r="DB237" s="25"/>
      <c r="DC237" s="25"/>
      <c r="DD237" s="25"/>
      <c r="DE237" s="25"/>
      <c r="DF237" s="25"/>
      <c r="DG237" s="25"/>
      <c r="DH237" s="25"/>
      <c r="DI237" s="25"/>
      <c r="DJ237" s="25"/>
      <c r="DK237" s="25"/>
      <c r="DL237" s="25"/>
      <c r="DM237" s="25"/>
      <c r="DN237" s="25"/>
      <c r="DO237" s="25"/>
      <c r="DP237" s="25"/>
      <c r="DQ237" s="25"/>
      <c r="DR237" s="25"/>
      <c r="DS237" s="25"/>
      <c r="DT237" s="25"/>
      <c r="DU237" s="25"/>
      <c r="DV237" s="25"/>
      <c r="DW237" s="25"/>
      <c r="DX237" s="25"/>
      <c r="DY237" s="25"/>
      <c r="DZ237" s="25"/>
      <c r="EA237" s="25"/>
      <c r="EB237" s="25"/>
      <c r="EC237" s="25"/>
      <c r="ED237" s="25"/>
      <c r="EE237" s="25"/>
      <c r="EF237" s="25"/>
      <c r="EG237" s="25"/>
      <c r="EH237" s="25"/>
      <c r="EI237" s="25"/>
      <c r="EJ237" s="25"/>
      <c r="EK237" s="25"/>
      <c r="EL237" s="25"/>
      <c r="EM237" s="25"/>
      <c r="EN237" s="25"/>
      <c r="EO237" s="25"/>
      <c r="EP237" s="25"/>
      <c r="EQ237" s="25"/>
      <c r="ER237" s="25"/>
      <c r="ES237" s="25"/>
      <c r="ET237" s="25"/>
      <c r="EU237" s="25"/>
      <c r="EV237" s="25"/>
      <c r="EW237" s="25"/>
      <c r="EX237" s="25"/>
      <c r="EY237" s="25"/>
      <c r="EZ237" s="25"/>
      <c r="FA237" s="25"/>
      <c r="FB237" s="25"/>
      <c r="FC237" s="25"/>
      <c r="FD237" s="25"/>
      <c r="FE237" s="25"/>
      <c r="FF237" s="25"/>
      <c r="FG237" s="25"/>
      <c r="FH237" s="25"/>
      <c r="FI237" s="25"/>
      <c r="FJ237" s="25"/>
      <c r="FK237" s="25"/>
      <c r="FL237" s="25"/>
      <c r="FM237" s="25"/>
      <c r="FN237" s="25"/>
      <c r="FO237" s="25"/>
      <c r="FP237" s="25"/>
      <c r="FQ237" s="25"/>
      <c r="FR237" s="25"/>
      <c r="FS237" s="25"/>
      <c r="FT237" s="25"/>
      <c r="FU237" s="25"/>
      <c r="FV237" s="25"/>
      <c r="FW237" s="25"/>
      <c r="FX237" s="25"/>
      <c r="FY237" s="25"/>
      <c r="FZ237" s="25"/>
      <c r="GA237" s="25"/>
      <c r="GB237" s="25"/>
      <c r="GC237" s="25"/>
      <c r="GD237" s="25"/>
      <c r="GE237" s="25"/>
      <c r="GF237" s="25"/>
      <c r="GG237" s="25"/>
      <c r="GH237" s="25"/>
      <c r="GI237" s="25"/>
      <c r="GJ237" s="25"/>
      <c r="GK237" s="25"/>
      <c r="GL237" s="25"/>
      <c r="GM237" s="25"/>
      <c r="GN237" s="25"/>
      <c r="GO237" s="25"/>
      <c r="GP237" s="25"/>
      <c r="GQ237" s="25"/>
      <c r="GR237" s="25"/>
      <c r="GS237" s="25"/>
      <c r="GT237" s="25"/>
      <c r="GU237" s="25"/>
      <c r="GV237" s="25"/>
      <c r="GW237" s="25"/>
      <c r="GX237" s="25"/>
      <c r="GY237" s="25"/>
      <c r="GZ237" s="25"/>
      <c r="HA237" s="25"/>
      <c r="HB237" s="25"/>
      <c r="HC237" s="25"/>
      <c r="HD237" s="25"/>
      <c r="HE237" s="25"/>
      <c r="HF237" s="25"/>
      <c r="HG237" s="25"/>
      <c r="HH237" s="25"/>
      <c r="HI237" s="25"/>
      <c r="HJ237" s="25"/>
      <c r="HK237" s="25"/>
      <c r="HL237" s="25"/>
      <c r="HM237" s="25"/>
      <c r="HN237" s="25"/>
      <c r="HO237" s="25"/>
      <c r="HP237" s="25"/>
      <c r="HQ237" s="25"/>
      <c r="HR237" s="25"/>
      <c r="HS237" s="25"/>
      <c r="HT237" s="25"/>
      <c r="HU237" s="25"/>
      <c r="HV237" s="25"/>
      <c r="HW237" s="25"/>
      <c r="HX237" s="25"/>
      <c r="HY237" s="25"/>
      <c r="HZ237" s="25"/>
      <c r="IA237" s="25"/>
      <c r="IB237" s="25"/>
      <c r="IC237" s="25"/>
      <c r="ID237" s="25"/>
      <c r="IE237" s="25"/>
      <c r="IF237" s="25"/>
      <c r="IG237" s="25"/>
      <c r="IH237" s="25"/>
      <c r="II237" s="25"/>
      <c r="IJ237" s="25"/>
      <c r="IK237" s="25"/>
      <c r="IL237" s="25"/>
      <c r="IM237" s="25"/>
      <c r="IN237" s="25"/>
      <c r="IO237" s="25"/>
      <c r="IP237" s="25"/>
      <c r="IQ237" s="25"/>
      <c r="IR237" s="25"/>
      <c r="IS237" s="25"/>
      <c r="IT237" s="25"/>
      <c r="IU237" s="25"/>
    </row>
    <row r="238" spans="1:255" s="95" customFormat="1" ht="30" customHeight="1" x14ac:dyDescent="0.25">
      <c r="A238" s="47">
        <v>1</v>
      </c>
      <c r="B238" s="375" t="s">
        <v>286</v>
      </c>
      <c r="C238" s="375"/>
      <c r="D238" s="375"/>
      <c r="E238" s="375"/>
      <c r="F238" s="45"/>
      <c r="G238" s="334"/>
      <c r="H238" s="334"/>
      <c r="I238" s="33"/>
      <c r="J238" s="334">
        <f>'Equipment List_Unadjusted'!J238*Indexes!S5</f>
        <v>0.57986447241045502</v>
      </c>
      <c r="K238" s="334">
        <f>'Equipment List_Unadjusted'!K238*Indexes!S5</f>
        <v>46.3891577928364</v>
      </c>
      <c r="L238" s="33">
        <v>2004</v>
      </c>
      <c r="M238" s="14" t="s">
        <v>268</v>
      </c>
      <c r="N238" s="275"/>
      <c r="O238" s="275"/>
      <c r="P238" s="275"/>
      <c r="Q238" s="27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c r="CA238" s="25"/>
      <c r="CB238" s="25"/>
      <c r="CC238" s="25"/>
      <c r="CD238" s="25"/>
      <c r="CE238" s="25"/>
      <c r="CF238" s="25"/>
      <c r="CG238" s="25"/>
      <c r="CH238" s="25"/>
      <c r="CI238" s="25"/>
      <c r="CJ238" s="25"/>
      <c r="CK238" s="25"/>
      <c r="CL238" s="25"/>
      <c r="CM238" s="25"/>
      <c r="CN238" s="25"/>
      <c r="CO238" s="25"/>
      <c r="CP238" s="25"/>
      <c r="CQ238" s="25"/>
      <c r="CR238" s="25"/>
      <c r="CS238" s="25"/>
      <c r="CT238" s="25"/>
      <c r="CU238" s="25"/>
      <c r="CV238" s="25"/>
      <c r="CW238" s="25"/>
      <c r="CX238" s="25"/>
      <c r="CY238" s="25"/>
      <c r="CZ238" s="25"/>
      <c r="DA238" s="25"/>
      <c r="DB238" s="25"/>
      <c r="DC238" s="25"/>
      <c r="DD238" s="25"/>
      <c r="DE238" s="25"/>
      <c r="DF238" s="25"/>
      <c r="DG238" s="25"/>
      <c r="DH238" s="25"/>
      <c r="DI238" s="25"/>
      <c r="DJ238" s="25"/>
      <c r="DK238" s="25"/>
      <c r="DL238" s="25"/>
      <c r="DM238" s="25"/>
      <c r="DN238" s="25"/>
      <c r="DO238" s="25"/>
      <c r="DP238" s="25"/>
      <c r="DQ238" s="25"/>
      <c r="DR238" s="25"/>
      <c r="DS238" s="25"/>
      <c r="DT238" s="25"/>
      <c r="DU238" s="25"/>
      <c r="DV238" s="25"/>
      <c r="DW238" s="25"/>
      <c r="DX238" s="25"/>
      <c r="DY238" s="25"/>
      <c r="DZ238" s="25"/>
      <c r="EA238" s="25"/>
      <c r="EB238" s="25"/>
      <c r="EC238" s="25"/>
      <c r="ED238" s="25"/>
      <c r="EE238" s="25"/>
      <c r="EF238" s="25"/>
      <c r="EG238" s="25"/>
      <c r="EH238" s="25"/>
      <c r="EI238" s="25"/>
      <c r="EJ238" s="25"/>
      <c r="EK238" s="25"/>
      <c r="EL238" s="25"/>
      <c r="EM238" s="25"/>
      <c r="EN238" s="25"/>
      <c r="EO238" s="25"/>
      <c r="EP238" s="25"/>
      <c r="EQ238" s="25"/>
      <c r="ER238" s="25"/>
      <c r="ES238" s="25"/>
      <c r="ET238" s="25"/>
      <c r="EU238" s="25"/>
      <c r="EV238" s="25"/>
      <c r="EW238" s="25"/>
      <c r="EX238" s="25"/>
      <c r="EY238" s="25"/>
      <c r="EZ238" s="25"/>
      <c r="FA238" s="25"/>
      <c r="FB238" s="25"/>
      <c r="FC238" s="25"/>
      <c r="FD238" s="25"/>
      <c r="FE238" s="25"/>
      <c r="FF238" s="25"/>
      <c r="FG238" s="25"/>
      <c r="FH238" s="25"/>
      <c r="FI238" s="25"/>
      <c r="FJ238" s="25"/>
      <c r="FK238" s="25"/>
      <c r="FL238" s="25"/>
      <c r="FM238" s="25"/>
      <c r="FN238" s="25"/>
      <c r="FO238" s="25"/>
      <c r="FP238" s="25"/>
      <c r="FQ238" s="25"/>
      <c r="FR238" s="25"/>
      <c r="FS238" s="25"/>
      <c r="FT238" s="25"/>
      <c r="FU238" s="25"/>
      <c r="FV238" s="25"/>
      <c r="FW238" s="25"/>
      <c r="FX238" s="25"/>
      <c r="FY238" s="25"/>
      <c r="FZ238" s="25"/>
      <c r="GA238" s="25"/>
      <c r="GB238" s="25"/>
      <c r="GC238" s="25"/>
      <c r="GD238" s="25"/>
      <c r="GE238" s="25"/>
      <c r="GF238" s="25"/>
      <c r="GG238" s="25"/>
      <c r="GH238" s="25"/>
      <c r="GI238" s="25"/>
      <c r="GJ238" s="25"/>
      <c r="GK238" s="25"/>
      <c r="GL238" s="25"/>
      <c r="GM238" s="25"/>
      <c r="GN238" s="25"/>
      <c r="GO238" s="25"/>
      <c r="GP238" s="25"/>
      <c r="GQ238" s="25"/>
      <c r="GR238" s="25"/>
      <c r="GS238" s="25"/>
      <c r="GT238" s="25"/>
      <c r="GU238" s="25"/>
      <c r="GV238" s="25"/>
      <c r="GW238" s="25"/>
      <c r="GX238" s="25"/>
      <c r="GY238" s="25"/>
      <c r="GZ238" s="25"/>
      <c r="HA238" s="25"/>
      <c r="HB238" s="25"/>
      <c r="HC238" s="25"/>
      <c r="HD238" s="25"/>
      <c r="HE238" s="25"/>
      <c r="HF238" s="25"/>
      <c r="HG238" s="25"/>
      <c r="HH238" s="25"/>
      <c r="HI238" s="25"/>
      <c r="HJ238" s="25"/>
      <c r="HK238" s="25"/>
      <c r="HL238" s="25"/>
      <c r="HM238" s="25"/>
      <c r="HN238" s="25"/>
      <c r="HO238" s="25"/>
      <c r="HP238" s="25"/>
      <c r="HQ238" s="25"/>
      <c r="HR238" s="25"/>
      <c r="HS238" s="25"/>
      <c r="HT238" s="25"/>
      <c r="HU238" s="25"/>
      <c r="HV238" s="25"/>
      <c r="HW238" s="25"/>
      <c r="HX238" s="25"/>
      <c r="HY238" s="25"/>
      <c r="HZ238" s="25"/>
      <c r="IA238" s="25"/>
      <c r="IB238" s="25"/>
      <c r="IC238" s="25"/>
      <c r="ID238" s="25"/>
      <c r="IE238" s="25"/>
      <c r="IF238" s="25"/>
      <c r="IG238" s="25"/>
      <c r="IH238" s="25"/>
      <c r="II238" s="25"/>
      <c r="IJ238" s="25"/>
      <c r="IK238" s="25"/>
      <c r="IL238" s="25"/>
      <c r="IM238" s="25"/>
      <c r="IN238" s="25"/>
      <c r="IO238" s="25"/>
      <c r="IP238" s="25"/>
      <c r="IQ238" s="25"/>
      <c r="IR238" s="25"/>
      <c r="IS238" s="25"/>
      <c r="IT238" s="25"/>
      <c r="IU238" s="25"/>
    </row>
    <row r="239" spans="1:255" s="95" customFormat="1" ht="30" customHeight="1" x14ac:dyDescent="0.25">
      <c r="A239" s="47">
        <v>1</v>
      </c>
      <c r="B239" s="375" t="s">
        <v>287</v>
      </c>
      <c r="C239" s="375"/>
      <c r="D239" s="375"/>
      <c r="E239" s="375"/>
      <c r="F239" s="45"/>
      <c r="G239" s="334"/>
      <c r="H239" s="334"/>
      <c r="I239" s="33"/>
      <c r="J239" s="334">
        <f>'Equipment List_Unadjusted'!J239*Indexes!S5</f>
        <v>30.152952565343661</v>
      </c>
      <c r="K239" s="334">
        <f>'Equipment List_Unadjusted'!K239*Indexes!S5</f>
        <v>71.903194578896418</v>
      </c>
      <c r="L239" s="33">
        <v>2004</v>
      </c>
      <c r="M239" s="14" t="s">
        <v>268</v>
      </c>
      <c r="N239" s="275"/>
      <c r="O239" s="275"/>
      <c r="P239" s="275"/>
      <c r="Q239" s="27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c r="CA239" s="25"/>
      <c r="CB239" s="25"/>
      <c r="CC239" s="25"/>
      <c r="CD239" s="25"/>
      <c r="CE239" s="25"/>
      <c r="CF239" s="25"/>
      <c r="CG239" s="25"/>
      <c r="CH239" s="25"/>
      <c r="CI239" s="25"/>
      <c r="CJ239" s="25"/>
      <c r="CK239" s="25"/>
      <c r="CL239" s="25"/>
      <c r="CM239" s="25"/>
      <c r="CN239" s="25"/>
      <c r="CO239" s="25"/>
      <c r="CP239" s="25"/>
      <c r="CQ239" s="25"/>
      <c r="CR239" s="25"/>
      <c r="CS239" s="25"/>
      <c r="CT239" s="25"/>
      <c r="CU239" s="25"/>
      <c r="CV239" s="25"/>
      <c r="CW239" s="25"/>
      <c r="CX239" s="25"/>
      <c r="CY239" s="25"/>
      <c r="CZ239" s="25"/>
      <c r="DA239" s="25"/>
      <c r="DB239" s="25"/>
      <c r="DC239" s="25"/>
      <c r="DD239" s="25"/>
      <c r="DE239" s="25"/>
      <c r="DF239" s="25"/>
      <c r="DG239" s="25"/>
      <c r="DH239" s="25"/>
      <c r="DI239" s="25"/>
      <c r="DJ239" s="25"/>
      <c r="DK239" s="25"/>
      <c r="DL239" s="25"/>
      <c r="DM239" s="25"/>
      <c r="DN239" s="25"/>
      <c r="DO239" s="25"/>
      <c r="DP239" s="25"/>
      <c r="DQ239" s="25"/>
      <c r="DR239" s="25"/>
      <c r="DS239" s="25"/>
      <c r="DT239" s="25"/>
      <c r="DU239" s="25"/>
      <c r="DV239" s="25"/>
      <c r="DW239" s="25"/>
      <c r="DX239" s="25"/>
      <c r="DY239" s="25"/>
      <c r="DZ239" s="25"/>
      <c r="EA239" s="25"/>
      <c r="EB239" s="25"/>
      <c r="EC239" s="25"/>
      <c r="ED239" s="25"/>
      <c r="EE239" s="25"/>
      <c r="EF239" s="25"/>
      <c r="EG239" s="25"/>
      <c r="EH239" s="25"/>
      <c r="EI239" s="25"/>
      <c r="EJ239" s="25"/>
      <c r="EK239" s="25"/>
      <c r="EL239" s="25"/>
      <c r="EM239" s="25"/>
      <c r="EN239" s="25"/>
      <c r="EO239" s="25"/>
      <c r="EP239" s="25"/>
      <c r="EQ239" s="25"/>
      <c r="ER239" s="25"/>
      <c r="ES239" s="25"/>
      <c r="ET239" s="25"/>
      <c r="EU239" s="25"/>
      <c r="EV239" s="25"/>
      <c r="EW239" s="25"/>
      <c r="EX239" s="25"/>
      <c r="EY239" s="25"/>
      <c r="EZ239" s="25"/>
      <c r="FA239" s="25"/>
      <c r="FB239" s="25"/>
      <c r="FC239" s="25"/>
      <c r="FD239" s="25"/>
      <c r="FE239" s="25"/>
      <c r="FF239" s="25"/>
      <c r="FG239" s="25"/>
      <c r="FH239" s="25"/>
      <c r="FI239" s="25"/>
      <c r="FJ239" s="25"/>
      <c r="FK239" s="25"/>
      <c r="FL239" s="25"/>
      <c r="FM239" s="25"/>
      <c r="FN239" s="25"/>
      <c r="FO239" s="25"/>
      <c r="FP239" s="25"/>
      <c r="FQ239" s="25"/>
      <c r="FR239" s="25"/>
      <c r="FS239" s="25"/>
      <c r="FT239" s="25"/>
      <c r="FU239" s="25"/>
      <c r="FV239" s="25"/>
      <c r="FW239" s="25"/>
      <c r="FX239" s="25"/>
      <c r="FY239" s="25"/>
      <c r="FZ239" s="25"/>
      <c r="GA239" s="25"/>
      <c r="GB239" s="25"/>
      <c r="GC239" s="25"/>
      <c r="GD239" s="25"/>
      <c r="GE239" s="25"/>
      <c r="GF239" s="25"/>
      <c r="GG239" s="25"/>
      <c r="GH239" s="25"/>
      <c r="GI239" s="25"/>
      <c r="GJ239" s="25"/>
      <c r="GK239" s="25"/>
      <c r="GL239" s="25"/>
      <c r="GM239" s="25"/>
      <c r="GN239" s="25"/>
      <c r="GO239" s="25"/>
      <c r="GP239" s="25"/>
      <c r="GQ239" s="25"/>
      <c r="GR239" s="25"/>
      <c r="GS239" s="25"/>
      <c r="GT239" s="25"/>
      <c r="GU239" s="25"/>
      <c r="GV239" s="25"/>
      <c r="GW239" s="25"/>
      <c r="GX239" s="25"/>
      <c r="GY239" s="25"/>
      <c r="GZ239" s="25"/>
      <c r="HA239" s="25"/>
      <c r="HB239" s="25"/>
      <c r="HC239" s="25"/>
      <c r="HD239" s="25"/>
      <c r="HE239" s="25"/>
      <c r="HF239" s="25"/>
      <c r="HG239" s="25"/>
      <c r="HH239" s="25"/>
      <c r="HI239" s="25"/>
      <c r="HJ239" s="25"/>
      <c r="HK239" s="25"/>
      <c r="HL239" s="25"/>
      <c r="HM239" s="25"/>
      <c r="HN239" s="25"/>
      <c r="HO239" s="25"/>
      <c r="HP239" s="25"/>
      <c r="HQ239" s="25"/>
      <c r="HR239" s="25"/>
      <c r="HS239" s="25"/>
      <c r="HT239" s="25"/>
      <c r="HU239" s="25"/>
      <c r="HV239" s="25"/>
      <c r="HW239" s="25"/>
      <c r="HX239" s="25"/>
      <c r="HY239" s="25"/>
      <c r="HZ239" s="25"/>
      <c r="IA239" s="25"/>
      <c r="IB239" s="25"/>
      <c r="IC239" s="25"/>
      <c r="ID239" s="25"/>
      <c r="IE239" s="25"/>
      <c r="IF239" s="25"/>
      <c r="IG239" s="25"/>
      <c r="IH239" s="25"/>
      <c r="II239" s="25"/>
      <c r="IJ239" s="25"/>
      <c r="IK239" s="25"/>
      <c r="IL239" s="25"/>
      <c r="IM239" s="25"/>
      <c r="IN239" s="25"/>
      <c r="IO239" s="25"/>
      <c r="IP239" s="25"/>
      <c r="IQ239" s="25"/>
      <c r="IR239" s="25"/>
      <c r="IS239" s="25"/>
      <c r="IT239" s="25"/>
      <c r="IU239" s="25"/>
    </row>
    <row r="240" spans="1:255" s="95" customFormat="1" ht="30" customHeight="1" x14ac:dyDescent="0.25">
      <c r="A240" s="48">
        <v>1</v>
      </c>
      <c r="B240" s="375" t="s">
        <v>288</v>
      </c>
      <c r="C240" s="375"/>
      <c r="D240" s="375"/>
      <c r="E240" s="375"/>
      <c r="F240" s="45">
        <v>3</v>
      </c>
      <c r="G240" s="334">
        <f>'Equipment List_Unadjusted'!G240*Indexes!Q5</f>
        <v>0.56777251184834121</v>
      </c>
      <c r="H240" s="334">
        <f>'Equipment List_Unadjusted'!H240*Indexes!Q5</f>
        <v>1.0219905213270142</v>
      </c>
      <c r="I240" s="33">
        <v>2003</v>
      </c>
      <c r="J240" s="334"/>
      <c r="K240" s="334"/>
      <c r="L240" s="33"/>
      <c r="M240" s="14" t="s">
        <v>239</v>
      </c>
      <c r="N240" s="275"/>
      <c r="O240" s="275"/>
      <c r="P240" s="275"/>
      <c r="Q240" s="27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c r="CA240" s="25"/>
      <c r="CB240" s="25"/>
      <c r="CC240" s="25"/>
      <c r="CD240" s="25"/>
      <c r="CE240" s="25"/>
      <c r="CF240" s="25"/>
      <c r="CG240" s="25"/>
      <c r="CH240" s="25"/>
      <c r="CI240" s="25"/>
      <c r="CJ240" s="25"/>
      <c r="CK240" s="25"/>
      <c r="CL240" s="25"/>
      <c r="CM240" s="25"/>
      <c r="CN240" s="25"/>
      <c r="CO240" s="25"/>
      <c r="CP240" s="25"/>
      <c r="CQ240" s="25"/>
      <c r="CR240" s="25"/>
      <c r="CS240" s="25"/>
      <c r="CT240" s="25"/>
      <c r="CU240" s="25"/>
      <c r="CV240" s="25"/>
      <c r="CW240" s="25"/>
      <c r="CX240" s="25"/>
      <c r="CY240" s="25"/>
      <c r="CZ240" s="25"/>
      <c r="DA240" s="25"/>
      <c r="DB240" s="25"/>
      <c r="DC240" s="25"/>
      <c r="DD240" s="25"/>
      <c r="DE240" s="25"/>
      <c r="DF240" s="25"/>
      <c r="DG240" s="25"/>
      <c r="DH240" s="25"/>
      <c r="DI240" s="25"/>
      <c r="DJ240" s="25"/>
      <c r="DK240" s="25"/>
      <c r="DL240" s="25"/>
      <c r="DM240" s="25"/>
      <c r="DN240" s="25"/>
      <c r="DO240" s="25"/>
      <c r="DP240" s="25"/>
      <c r="DQ240" s="25"/>
      <c r="DR240" s="25"/>
      <c r="DS240" s="25"/>
      <c r="DT240" s="25"/>
      <c r="DU240" s="25"/>
      <c r="DV240" s="25"/>
      <c r="DW240" s="25"/>
      <c r="DX240" s="25"/>
      <c r="DY240" s="25"/>
      <c r="DZ240" s="25"/>
      <c r="EA240" s="25"/>
      <c r="EB240" s="25"/>
      <c r="EC240" s="25"/>
      <c r="ED240" s="25"/>
      <c r="EE240" s="25"/>
      <c r="EF240" s="25"/>
      <c r="EG240" s="25"/>
      <c r="EH240" s="25"/>
      <c r="EI240" s="25"/>
      <c r="EJ240" s="25"/>
      <c r="EK240" s="25"/>
      <c r="EL240" s="25"/>
      <c r="EM240" s="25"/>
      <c r="EN240" s="25"/>
      <c r="EO240" s="25"/>
      <c r="EP240" s="25"/>
      <c r="EQ240" s="25"/>
      <c r="ER240" s="25"/>
      <c r="ES240" s="25"/>
      <c r="ET240" s="25"/>
      <c r="EU240" s="25"/>
      <c r="EV240" s="25"/>
      <c r="EW240" s="25"/>
      <c r="EX240" s="25"/>
      <c r="EY240" s="25"/>
      <c r="EZ240" s="25"/>
      <c r="FA240" s="25"/>
      <c r="FB240" s="25"/>
      <c r="FC240" s="25"/>
      <c r="FD240" s="25"/>
      <c r="FE240" s="25"/>
      <c r="FF240" s="25"/>
      <c r="FG240" s="25"/>
      <c r="FH240" s="25"/>
      <c r="FI240" s="25"/>
      <c r="FJ240" s="25"/>
      <c r="FK240" s="25"/>
      <c r="FL240" s="25"/>
      <c r="FM240" s="25"/>
      <c r="FN240" s="25"/>
      <c r="FO240" s="25"/>
      <c r="FP240" s="25"/>
      <c r="FQ240" s="25"/>
      <c r="FR240" s="25"/>
      <c r="FS240" s="25"/>
      <c r="FT240" s="25"/>
      <c r="FU240" s="25"/>
      <c r="FV240" s="25"/>
      <c r="FW240" s="25"/>
      <c r="FX240" s="25"/>
      <c r="FY240" s="25"/>
      <c r="FZ240" s="25"/>
      <c r="GA240" s="25"/>
      <c r="GB240" s="25"/>
      <c r="GC240" s="25"/>
      <c r="GD240" s="25"/>
      <c r="GE240" s="25"/>
      <c r="GF240" s="25"/>
      <c r="GG240" s="25"/>
      <c r="GH240" s="25"/>
      <c r="GI240" s="25"/>
      <c r="GJ240" s="25"/>
      <c r="GK240" s="25"/>
      <c r="GL240" s="25"/>
      <c r="GM240" s="25"/>
      <c r="GN240" s="25"/>
      <c r="GO240" s="25"/>
      <c r="GP240" s="25"/>
      <c r="GQ240" s="25"/>
      <c r="GR240" s="25"/>
      <c r="GS240" s="25"/>
      <c r="GT240" s="25"/>
      <c r="GU240" s="25"/>
      <c r="GV240" s="25"/>
      <c r="GW240" s="25"/>
      <c r="GX240" s="25"/>
      <c r="GY240" s="25"/>
      <c r="GZ240" s="25"/>
      <c r="HA240" s="25"/>
      <c r="HB240" s="25"/>
      <c r="HC240" s="25"/>
      <c r="HD240" s="25"/>
      <c r="HE240" s="25"/>
      <c r="HF240" s="25"/>
      <c r="HG240" s="25"/>
      <c r="HH240" s="25"/>
      <c r="HI240" s="25"/>
      <c r="HJ240" s="25"/>
      <c r="HK240" s="25"/>
      <c r="HL240" s="25"/>
      <c r="HM240" s="25"/>
      <c r="HN240" s="25"/>
      <c r="HO240" s="25"/>
      <c r="HP240" s="25"/>
      <c r="HQ240" s="25"/>
      <c r="HR240" s="25"/>
      <c r="HS240" s="25"/>
      <c r="HT240" s="25"/>
      <c r="HU240" s="25"/>
      <c r="HV240" s="25"/>
      <c r="HW240" s="25"/>
      <c r="HX240" s="25"/>
      <c r="HY240" s="25"/>
      <c r="HZ240" s="25"/>
      <c r="IA240" s="25"/>
      <c r="IB240" s="25"/>
      <c r="IC240" s="25"/>
      <c r="ID240" s="25"/>
      <c r="IE240" s="25"/>
      <c r="IF240" s="25"/>
      <c r="IG240" s="25"/>
      <c r="IH240" s="25"/>
      <c r="II240" s="25"/>
      <c r="IJ240" s="25"/>
      <c r="IK240" s="25"/>
      <c r="IL240" s="25"/>
      <c r="IM240" s="25"/>
      <c r="IN240" s="25"/>
      <c r="IO240" s="25"/>
      <c r="IP240" s="25"/>
      <c r="IQ240" s="25"/>
      <c r="IR240" s="25"/>
      <c r="IS240" s="25"/>
      <c r="IT240" s="25"/>
      <c r="IU240" s="25"/>
    </row>
    <row r="241" spans="1:255" s="65" customFormat="1" ht="31.5" customHeight="1" x14ac:dyDescent="0.25">
      <c r="A241" s="317"/>
      <c r="B241" s="383" t="s">
        <v>289</v>
      </c>
      <c r="C241" s="384"/>
      <c r="D241" s="384"/>
      <c r="E241" s="384"/>
      <c r="F241" s="314"/>
      <c r="G241" s="305"/>
      <c r="H241" s="305"/>
      <c r="I241" s="315"/>
      <c r="J241" s="305"/>
      <c r="K241" s="305"/>
      <c r="L241" s="315"/>
      <c r="M241" s="322"/>
      <c r="N241" s="274"/>
      <c r="O241" s="274"/>
      <c r="P241" s="274"/>
      <c r="Q241" s="274"/>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5"/>
      <c r="EE241" s="5"/>
      <c r="EF241" s="5"/>
      <c r="EG241" s="5"/>
      <c r="EH241" s="5"/>
      <c r="EI241" s="5"/>
      <c r="EJ241" s="5"/>
      <c r="EK241" s="5"/>
      <c r="EL241" s="5"/>
      <c r="EM241" s="5"/>
      <c r="EN241" s="5"/>
      <c r="EO241" s="5"/>
      <c r="EP241" s="5"/>
      <c r="EQ241" s="5"/>
      <c r="ER241" s="5"/>
      <c r="ES241" s="5"/>
      <c r="ET241" s="5"/>
      <c r="EU241" s="5"/>
      <c r="EV241" s="5"/>
      <c r="EW241" s="5"/>
      <c r="EX241" s="5"/>
      <c r="EY241" s="5"/>
      <c r="EZ241" s="5"/>
      <c r="FA241" s="5"/>
      <c r="FB241" s="5"/>
      <c r="FC241" s="5"/>
      <c r="FD241" s="5"/>
      <c r="FE241" s="5"/>
      <c r="FF241" s="5"/>
      <c r="FG241" s="5"/>
      <c r="FH241" s="5"/>
      <c r="FI241" s="5"/>
      <c r="FJ241" s="5"/>
      <c r="FK241" s="5"/>
      <c r="FL241" s="5"/>
      <c r="FM241" s="5"/>
      <c r="FN241" s="5"/>
      <c r="FO241" s="5"/>
      <c r="FP241" s="5"/>
      <c r="FQ241" s="5"/>
      <c r="FR241" s="5"/>
      <c r="FS241" s="5"/>
      <c r="FT241" s="5"/>
      <c r="FU241" s="5"/>
      <c r="FV241" s="5"/>
      <c r="FW241" s="5"/>
      <c r="FX241" s="5"/>
      <c r="FY241" s="5"/>
      <c r="FZ241" s="5"/>
      <c r="GA241" s="5"/>
      <c r="GB241" s="5"/>
      <c r="GC241" s="5"/>
      <c r="GD241" s="5"/>
      <c r="GE241" s="5"/>
      <c r="GF241" s="5"/>
      <c r="GG241" s="5"/>
      <c r="GH241" s="5"/>
      <c r="GI241" s="5"/>
      <c r="GJ241" s="5"/>
      <c r="GK241" s="5"/>
      <c r="GL241" s="5"/>
      <c r="GM241" s="5"/>
      <c r="GN241" s="5"/>
      <c r="GO241" s="5"/>
      <c r="GP241" s="5"/>
      <c r="GQ241" s="5"/>
      <c r="GR241" s="5"/>
      <c r="GS241" s="5"/>
      <c r="GT241" s="5"/>
      <c r="GU241" s="5"/>
      <c r="GV241" s="5"/>
      <c r="GW241" s="5"/>
      <c r="GX241" s="5"/>
      <c r="GY241" s="5"/>
      <c r="GZ241" s="5"/>
      <c r="HA241" s="5"/>
      <c r="HB241" s="5"/>
      <c r="HC241" s="5"/>
      <c r="HD241" s="5"/>
      <c r="HE241" s="5"/>
      <c r="HF241" s="5"/>
      <c r="HG241" s="5"/>
      <c r="HH241" s="5"/>
      <c r="HI241" s="5"/>
      <c r="HJ241" s="5"/>
      <c r="HK241" s="5"/>
      <c r="HL241" s="5"/>
      <c r="HM241" s="5"/>
      <c r="HN241" s="5"/>
      <c r="HO241" s="5"/>
      <c r="HP241" s="5"/>
      <c r="HQ241" s="5"/>
      <c r="HR241" s="5"/>
      <c r="HS241" s="5"/>
      <c r="HT241" s="5"/>
      <c r="HU241" s="5"/>
      <c r="HV241" s="5"/>
      <c r="HW241" s="5"/>
      <c r="HX241" s="5"/>
      <c r="HY241" s="5"/>
      <c r="HZ241" s="5"/>
      <c r="IA241" s="5"/>
      <c r="IB241" s="5"/>
      <c r="IC241" s="5"/>
      <c r="ID241" s="5"/>
      <c r="IE241" s="5"/>
      <c r="IF241" s="5"/>
      <c r="IG241" s="5"/>
      <c r="IH241" s="5"/>
      <c r="II241" s="5"/>
      <c r="IJ241" s="5"/>
      <c r="IK241" s="5"/>
      <c r="IL241" s="5"/>
      <c r="IM241" s="5"/>
      <c r="IN241" s="5"/>
      <c r="IO241" s="5"/>
      <c r="IP241" s="5"/>
      <c r="IQ241" s="5"/>
      <c r="IR241" s="5"/>
      <c r="IS241" s="5"/>
      <c r="IT241" s="5"/>
      <c r="IU241" s="5"/>
    </row>
    <row r="242" spans="1:255" s="95" customFormat="1" ht="30.75" customHeight="1" x14ac:dyDescent="0.25">
      <c r="A242" s="48">
        <v>8</v>
      </c>
      <c r="B242" s="375" t="s">
        <v>290</v>
      </c>
      <c r="C242" s="375"/>
      <c r="D242" s="375"/>
      <c r="E242" s="375"/>
      <c r="F242" s="45"/>
      <c r="G242" s="334"/>
      <c r="H242" s="334"/>
      <c r="I242" s="33"/>
      <c r="J242" s="334" t="e">
        <f>'Equipment List_Unadjusted'!J242*Indexes!S12</f>
        <v>#VALUE!</v>
      </c>
      <c r="K242" s="334" t="e">
        <f>'Equipment List_Unadjusted'!K242*Indexes!S12</f>
        <v>#VALUE!</v>
      </c>
      <c r="L242" s="33">
        <v>2004</v>
      </c>
      <c r="M242" s="14" t="s">
        <v>268</v>
      </c>
      <c r="N242" s="275"/>
      <c r="O242" s="275"/>
      <c r="P242" s="275"/>
      <c r="Q242" s="27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c r="CA242" s="25"/>
      <c r="CB242" s="25"/>
      <c r="CC242" s="25"/>
      <c r="CD242" s="25"/>
      <c r="CE242" s="25"/>
      <c r="CF242" s="25"/>
      <c r="CG242" s="25"/>
      <c r="CH242" s="25"/>
      <c r="CI242" s="25"/>
      <c r="CJ242" s="25"/>
      <c r="CK242" s="25"/>
      <c r="CL242" s="25"/>
      <c r="CM242" s="25"/>
      <c r="CN242" s="25"/>
      <c r="CO242" s="25"/>
      <c r="CP242" s="25"/>
      <c r="CQ242" s="25"/>
      <c r="CR242" s="25"/>
      <c r="CS242" s="25"/>
      <c r="CT242" s="25"/>
      <c r="CU242" s="25"/>
      <c r="CV242" s="25"/>
      <c r="CW242" s="25"/>
      <c r="CX242" s="25"/>
      <c r="CY242" s="25"/>
      <c r="CZ242" s="25"/>
      <c r="DA242" s="25"/>
      <c r="DB242" s="25"/>
      <c r="DC242" s="25"/>
      <c r="DD242" s="25"/>
      <c r="DE242" s="25"/>
      <c r="DF242" s="25"/>
      <c r="DG242" s="25"/>
      <c r="DH242" s="25"/>
      <c r="DI242" s="25"/>
      <c r="DJ242" s="25"/>
      <c r="DK242" s="25"/>
      <c r="DL242" s="25"/>
      <c r="DM242" s="25"/>
      <c r="DN242" s="25"/>
      <c r="DO242" s="25"/>
      <c r="DP242" s="25"/>
      <c r="DQ242" s="25"/>
      <c r="DR242" s="25"/>
      <c r="DS242" s="25"/>
      <c r="DT242" s="25"/>
      <c r="DU242" s="25"/>
      <c r="DV242" s="25"/>
      <c r="DW242" s="25"/>
      <c r="DX242" s="25"/>
      <c r="DY242" s="25"/>
      <c r="DZ242" s="25"/>
      <c r="EA242" s="25"/>
      <c r="EB242" s="25"/>
      <c r="EC242" s="25"/>
      <c r="ED242" s="25"/>
      <c r="EE242" s="25"/>
      <c r="EF242" s="25"/>
      <c r="EG242" s="25"/>
      <c r="EH242" s="25"/>
      <c r="EI242" s="25"/>
      <c r="EJ242" s="25"/>
      <c r="EK242" s="25"/>
      <c r="EL242" s="25"/>
      <c r="EM242" s="25"/>
      <c r="EN242" s="25"/>
      <c r="EO242" s="25"/>
      <c r="EP242" s="25"/>
      <c r="EQ242" s="25"/>
      <c r="ER242" s="25"/>
      <c r="ES242" s="25"/>
      <c r="ET242" s="25"/>
      <c r="EU242" s="25"/>
      <c r="EV242" s="25"/>
      <c r="EW242" s="25"/>
      <c r="EX242" s="25"/>
      <c r="EY242" s="25"/>
      <c r="EZ242" s="25"/>
      <c r="FA242" s="25"/>
      <c r="FB242" s="25"/>
      <c r="FC242" s="25"/>
      <c r="FD242" s="25"/>
      <c r="FE242" s="25"/>
      <c r="FF242" s="25"/>
      <c r="FG242" s="25"/>
      <c r="FH242" s="25"/>
      <c r="FI242" s="25"/>
      <c r="FJ242" s="25"/>
      <c r="FK242" s="25"/>
      <c r="FL242" s="25"/>
      <c r="FM242" s="25"/>
      <c r="FN242" s="25"/>
      <c r="FO242" s="25"/>
      <c r="FP242" s="25"/>
      <c r="FQ242" s="25"/>
      <c r="FR242" s="25"/>
      <c r="FS242" s="25"/>
      <c r="FT242" s="25"/>
      <c r="FU242" s="25"/>
      <c r="FV242" s="25"/>
      <c r="FW242" s="25"/>
      <c r="FX242" s="25"/>
      <c r="FY242" s="25"/>
      <c r="FZ242" s="25"/>
      <c r="GA242" s="25"/>
      <c r="GB242" s="25"/>
      <c r="GC242" s="25"/>
      <c r="GD242" s="25"/>
      <c r="GE242" s="25"/>
      <c r="GF242" s="25"/>
      <c r="GG242" s="25"/>
      <c r="GH242" s="25"/>
      <c r="GI242" s="25"/>
      <c r="GJ242" s="25"/>
      <c r="GK242" s="25"/>
      <c r="GL242" s="25"/>
      <c r="GM242" s="25"/>
      <c r="GN242" s="25"/>
      <c r="GO242" s="25"/>
      <c r="GP242" s="25"/>
      <c r="GQ242" s="25"/>
      <c r="GR242" s="25"/>
      <c r="GS242" s="25"/>
      <c r="GT242" s="25"/>
      <c r="GU242" s="25"/>
      <c r="GV242" s="25"/>
      <c r="GW242" s="25"/>
      <c r="GX242" s="25"/>
      <c r="GY242" s="25"/>
      <c r="GZ242" s="25"/>
      <c r="HA242" s="25"/>
      <c r="HB242" s="25"/>
      <c r="HC242" s="25"/>
      <c r="HD242" s="25"/>
      <c r="HE242" s="25"/>
      <c r="HF242" s="25"/>
      <c r="HG242" s="25"/>
      <c r="HH242" s="25"/>
      <c r="HI242" s="25"/>
      <c r="HJ242" s="25"/>
      <c r="HK242" s="25"/>
      <c r="HL242" s="25"/>
      <c r="HM242" s="25"/>
      <c r="HN242" s="25"/>
      <c r="HO242" s="25"/>
      <c r="HP242" s="25"/>
      <c r="HQ242" s="25"/>
      <c r="HR242" s="25"/>
      <c r="HS242" s="25"/>
      <c r="HT242" s="25"/>
      <c r="HU242" s="25"/>
      <c r="HV242" s="25"/>
      <c r="HW242" s="25"/>
      <c r="HX242" s="25"/>
      <c r="HY242" s="25"/>
      <c r="HZ242" s="25"/>
      <c r="IA242" s="25"/>
      <c r="IB242" s="25"/>
      <c r="IC242" s="25"/>
      <c r="ID242" s="25"/>
      <c r="IE242" s="25"/>
      <c r="IF242" s="25"/>
      <c r="IG242" s="25"/>
      <c r="IH242" s="25"/>
      <c r="II242" s="25"/>
      <c r="IJ242" s="25"/>
      <c r="IK242" s="25"/>
      <c r="IL242" s="25"/>
      <c r="IM242" s="25"/>
      <c r="IN242" s="25"/>
      <c r="IO242" s="25"/>
      <c r="IP242" s="25"/>
      <c r="IQ242" s="25"/>
      <c r="IR242" s="25"/>
      <c r="IS242" s="25"/>
      <c r="IT242" s="25"/>
      <c r="IU242" s="25"/>
    </row>
    <row r="243" spans="1:255" s="95" customFormat="1" ht="28.5" x14ac:dyDescent="0.25">
      <c r="A243" s="47">
        <v>2</v>
      </c>
      <c r="B243" s="375" t="s">
        <v>291</v>
      </c>
      <c r="C243" s="375"/>
      <c r="D243" s="375"/>
      <c r="E243" s="375"/>
      <c r="F243" s="45"/>
      <c r="G243" s="334"/>
      <c r="H243" s="334"/>
      <c r="I243" s="33"/>
      <c r="J243" s="334">
        <f>'Equipment List_Unadjusted'!J243*Indexes!S6</f>
        <v>37.887387387387392</v>
      </c>
      <c r="K243" s="334">
        <f>'Equipment List_Unadjusted'!K243*Indexes!S6</f>
        <v>93.261261261261268</v>
      </c>
      <c r="L243" s="33">
        <v>2004</v>
      </c>
      <c r="M243" s="14" t="s">
        <v>518</v>
      </c>
      <c r="N243" s="275"/>
      <c r="O243" s="275"/>
      <c r="P243" s="275"/>
      <c r="Q243" s="27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c r="CA243" s="25"/>
      <c r="CB243" s="25"/>
      <c r="CC243" s="25"/>
      <c r="CD243" s="25"/>
      <c r="CE243" s="25"/>
      <c r="CF243" s="25"/>
      <c r="CG243" s="25"/>
      <c r="CH243" s="25"/>
      <c r="CI243" s="25"/>
      <c r="CJ243" s="25"/>
      <c r="CK243" s="25"/>
      <c r="CL243" s="25"/>
      <c r="CM243" s="25"/>
      <c r="CN243" s="25"/>
      <c r="CO243" s="25"/>
      <c r="CP243" s="25"/>
      <c r="CQ243" s="25"/>
      <c r="CR243" s="25"/>
      <c r="CS243" s="25"/>
      <c r="CT243" s="25"/>
      <c r="CU243" s="25"/>
      <c r="CV243" s="25"/>
      <c r="CW243" s="25"/>
      <c r="CX243" s="25"/>
      <c r="CY243" s="25"/>
      <c r="CZ243" s="25"/>
      <c r="DA243" s="25"/>
      <c r="DB243" s="25"/>
      <c r="DC243" s="25"/>
      <c r="DD243" s="25"/>
      <c r="DE243" s="25"/>
      <c r="DF243" s="25"/>
      <c r="DG243" s="25"/>
      <c r="DH243" s="25"/>
      <c r="DI243" s="25"/>
      <c r="DJ243" s="25"/>
      <c r="DK243" s="25"/>
      <c r="DL243" s="25"/>
      <c r="DM243" s="25"/>
      <c r="DN243" s="25"/>
      <c r="DO243" s="25"/>
      <c r="DP243" s="25"/>
      <c r="DQ243" s="25"/>
      <c r="DR243" s="25"/>
      <c r="DS243" s="25"/>
      <c r="DT243" s="25"/>
      <c r="DU243" s="25"/>
      <c r="DV243" s="25"/>
      <c r="DW243" s="25"/>
      <c r="DX243" s="25"/>
      <c r="DY243" s="25"/>
      <c r="DZ243" s="25"/>
      <c r="EA243" s="25"/>
      <c r="EB243" s="25"/>
      <c r="EC243" s="25"/>
      <c r="ED243" s="25"/>
      <c r="EE243" s="25"/>
      <c r="EF243" s="25"/>
      <c r="EG243" s="25"/>
      <c r="EH243" s="25"/>
      <c r="EI243" s="25"/>
      <c r="EJ243" s="25"/>
      <c r="EK243" s="25"/>
      <c r="EL243" s="25"/>
      <c r="EM243" s="25"/>
      <c r="EN243" s="25"/>
      <c r="EO243" s="25"/>
      <c r="EP243" s="25"/>
      <c r="EQ243" s="25"/>
      <c r="ER243" s="25"/>
      <c r="ES243" s="25"/>
      <c r="ET243" s="25"/>
      <c r="EU243" s="25"/>
      <c r="EV243" s="25"/>
      <c r="EW243" s="25"/>
      <c r="EX243" s="25"/>
      <c r="EY243" s="25"/>
      <c r="EZ243" s="25"/>
      <c r="FA243" s="25"/>
      <c r="FB243" s="25"/>
      <c r="FC243" s="25"/>
      <c r="FD243" s="25"/>
      <c r="FE243" s="25"/>
      <c r="FF243" s="25"/>
      <c r="FG243" s="25"/>
      <c r="FH243" s="25"/>
      <c r="FI243" s="25"/>
      <c r="FJ243" s="25"/>
      <c r="FK243" s="25"/>
      <c r="FL243" s="25"/>
      <c r="FM243" s="25"/>
      <c r="FN243" s="25"/>
      <c r="FO243" s="25"/>
      <c r="FP243" s="25"/>
      <c r="FQ243" s="25"/>
      <c r="FR243" s="25"/>
      <c r="FS243" s="25"/>
      <c r="FT243" s="25"/>
      <c r="FU243" s="25"/>
      <c r="FV243" s="25"/>
      <c r="FW243" s="25"/>
      <c r="FX243" s="25"/>
      <c r="FY243" s="25"/>
      <c r="FZ243" s="25"/>
      <c r="GA243" s="25"/>
      <c r="GB243" s="25"/>
      <c r="GC243" s="25"/>
      <c r="GD243" s="25"/>
      <c r="GE243" s="25"/>
      <c r="GF243" s="25"/>
      <c r="GG243" s="25"/>
      <c r="GH243" s="25"/>
      <c r="GI243" s="25"/>
      <c r="GJ243" s="25"/>
      <c r="GK243" s="25"/>
      <c r="GL243" s="25"/>
      <c r="GM243" s="25"/>
      <c r="GN243" s="25"/>
      <c r="GO243" s="25"/>
      <c r="GP243" s="25"/>
      <c r="GQ243" s="25"/>
      <c r="GR243" s="25"/>
      <c r="GS243" s="25"/>
      <c r="GT243" s="25"/>
      <c r="GU243" s="25"/>
      <c r="GV243" s="25"/>
      <c r="GW243" s="25"/>
      <c r="GX243" s="25"/>
      <c r="GY243" s="25"/>
      <c r="GZ243" s="25"/>
      <c r="HA243" s="25"/>
      <c r="HB243" s="25"/>
      <c r="HC243" s="25"/>
      <c r="HD243" s="25"/>
      <c r="HE243" s="25"/>
      <c r="HF243" s="25"/>
      <c r="HG243" s="25"/>
      <c r="HH243" s="25"/>
      <c r="HI243" s="25"/>
      <c r="HJ243" s="25"/>
      <c r="HK243" s="25"/>
      <c r="HL243" s="25"/>
      <c r="HM243" s="25"/>
      <c r="HN243" s="25"/>
      <c r="HO243" s="25"/>
      <c r="HP243" s="25"/>
      <c r="HQ243" s="25"/>
      <c r="HR243" s="25"/>
      <c r="HS243" s="25"/>
      <c r="HT243" s="25"/>
      <c r="HU243" s="25"/>
      <c r="HV243" s="25"/>
      <c r="HW243" s="25"/>
      <c r="HX243" s="25"/>
      <c r="HY243" s="25"/>
      <c r="HZ243" s="25"/>
      <c r="IA243" s="25"/>
      <c r="IB243" s="25"/>
      <c r="IC243" s="25"/>
      <c r="ID243" s="25"/>
      <c r="IE243" s="25"/>
      <c r="IF243" s="25"/>
      <c r="IG243" s="25"/>
      <c r="IH243" s="25"/>
      <c r="II243" s="25"/>
      <c r="IJ243" s="25"/>
      <c r="IK243" s="25"/>
      <c r="IL243" s="25"/>
      <c r="IM243" s="25"/>
      <c r="IN243" s="25"/>
      <c r="IO243" s="25"/>
      <c r="IP243" s="25"/>
      <c r="IQ243" s="25"/>
      <c r="IR243" s="25"/>
      <c r="IS243" s="25"/>
      <c r="IT243" s="25"/>
      <c r="IU243" s="25"/>
    </row>
    <row r="244" spans="1:255" s="95" customFormat="1" ht="30.75" customHeight="1" x14ac:dyDescent="0.25">
      <c r="A244" s="47">
        <v>2</v>
      </c>
      <c r="B244" s="375" t="s">
        <v>292</v>
      </c>
      <c r="C244" s="375"/>
      <c r="D244" s="375"/>
      <c r="E244" s="375"/>
      <c r="F244" s="45"/>
      <c r="G244" s="334"/>
      <c r="H244" s="334"/>
      <c r="I244" s="33"/>
      <c r="J244" s="334">
        <f>'Equipment List_Unadjusted'!J244*Indexes!S6</f>
        <v>7.2860360360360366</v>
      </c>
      <c r="K244" s="334">
        <f>'Equipment List_Unadjusted'!K244*Indexes!S6</f>
        <v>26.229729729729733</v>
      </c>
      <c r="L244" s="33">
        <v>2004</v>
      </c>
      <c r="M244" s="14" t="s">
        <v>239</v>
      </c>
      <c r="N244" s="275"/>
      <c r="O244" s="275"/>
      <c r="P244" s="275"/>
      <c r="Q244" s="27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c r="CA244" s="25"/>
      <c r="CB244" s="25"/>
      <c r="CC244" s="25"/>
      <c r="CD244" s="25"/>
      <c r="CE244" s="25"/>
      <c r="CF244" s="25"/>
      <c r="CG244" s="25"/>
      <c r="CH244" s="25"/>
      <c r="CI244" s="25"/>
      <c r="CJ244" s="25"/>
      <c r="CK244" s="25"/>
      <c r="CL244" s="25"/>
      <c r="CM244" s="25"/>
      <c r="CN244" s="25"/>
      <c r="CO244" s="25"/>
      <c r="CP244" s="25"/>
      <c r="CQ244" s="25"/>
      <c r="CR244" s="25"/>
      <c r="CS244" s="25"/>
      <c r="CT244" s="25"/>
      <c r="CU244" s="25"/>
      <c r="CV244" s="25"/>
      <c r="CW244" s="25"/>
      <c r="CX244" s="25"/>
      <c r="CY244" s="25"/>
      <c r="CZ244" s="25"/>
      <c r="DA244" s="25"/>
      <c r="DB244" s="25"/>
      <c r="DC244" s="25"/>
      <c r="DD244" s="25"/>
      <c r="DE244" s="25"/>
      <c r="DF244" s="25"/>
      <c r="DG244" s="25"/>
      <c r="DH244" s="25"/>
      <c r="DI244" s="25"/>
      <c r="DJ244" s="25"/>
      <c r="DK244" s="25"/>
      <c r="DL244" s="25"/>
      <c r="DM244" s="25"/>
      <c r="DN244" s="25"/>
      <c r="DO244" s="25"/>
      <c r="DP244" s="25"/>
      <c r="DQ244" s="25"/>
      <c r="DR244" s="25"/>
      <c r="DS244" s="25"/>
      <c r="DT244" s="25"/>
      <c r="DU244" s="25"/>
      <c r="DV244" s="25"/>
      <c r="DW244" s="25"/>
      <c r="DX244" s="25"/>
      <c r="DY244" s="25"/>
      <c r="DZ244" s="25"/>
      <c r="EA244" s="25"/>
      <c r="EB244" s="25"/>
      <c r="EC244" s="25"/>
      <c r="ED244" s="25"/>
      <c r="EE244" s="25"/>
      <c r="EF244" s="25"/>
      <c r="EG244" s="25"/>
      <c r="EH244" s="25"/>
      <c r="EI244" s="25"/>
      <c r="EJ244" s="25"/>
      <c r="EK244" s="25"/>
      <c r="EL244" s="25"/>
      <c r="EM244" s="25"/>
      <c r="EN244" s="25"/>
      <c r="EO244" s="25"/>
      <c r="EP244" s="25"/>
      <c r="EQ244" s="25"/>
      <c r="ER244" s="25"/>
      <c r="ES244" s="25"/>
      <c r="ET244" s="25"/>
      <c r="EU244" s="25"/>
      <c r="EV244" s="25"/>
      <c r="EW244" s="25"/>
      <c r="EX244" s="25"/>
      <c r="EY244" s="25"/>
      <c r="EZ244" s="25"/>
      <c r="FA244" s="25"/>
      <c r="FB244" s="25"/>
      <c r="FC244" s="25"/>
      <c r="FD244" s="25"/>
      <c r="FE244" s="25"/>
      <c r="FF244" s="25"/>
      <c r="FG244" s="25"/>
      <c r="FH244" s="25"/>
      <c r="FI244" s="25"/>
      <c r="FJ244" s="25"/>
      <c r="FK244" s="25"/>
      <c r="FL244" s="25"/>
      <c r="FM244" s="25"/>
      <c r="FN244" s="25"/>
      <c r="FO244" s="25"/>
      <c r="FP244" s="25"/>
      <c r="FQ244" s="25"/>
      <c r="FR244" s="25"/>
      <c r="FS244" s="25"/>
      <c r="FT244" s="25"/>
      <c r="FU244" s="25"/>
      <c r="FV244" s="25"/>
      <c r="FW244" s="25"/>
      <c r="FX244" s="25"/>
      <c r="FY244" s="25"/>
      <c r="FZ244" s="25"/>
      <c r="GA244" s="25"/>
      <c r="GB244" s="25"/>
      <c r="GC244" s="25"/>
      <c r="GD244" s="25"/>
      <c r="GE244" s="25"/>
      <c r="GF244" s="25"/>
      <c r="GG244" s="25"/>
      <c r="GH244" s="25"/>
      <c r="GI244" s="25"/>
      <c r="GJ244" s="25"/>
      <c r="GK244" s="25"/>
      <c r="GL244" s="25"/>
      <c r="GM244" s="25"/>
      <c r="GN244" s="25"/>
      <c r="GO244" s="25"/>
      <c r="GP244" s="25"/>
      <c r="GQ244" s="25"/>
      <c r="GR244" s="25"/>
      <c r="GS244" s="25"/>
      <c r="GT244" s="25"/>
      <c r="GU244" s="25"/>
      <c r="GV244" s="25"/>
      <c r="GW244" s="25"/>
      <c r="GX244" s="25"/>
      <c r="GY244" s="25"/>
      <c r="GZ244" s="25"/>
      <c r="HA244" s="25"/>
      <c r="HB244" s="25"/>
      <c r="HC244" s="25"/>
      <c r="HD244" s="25"/>
      <c r="HE244" s="25"/>
      <c r="HF244" s="25"/>
      <c r="HG244" s="25"/>
      <c r="HH244" s="25"/>
      <c r="HI244" s="25"/>
      <c r="HJ244" s="25"/>
      <c r="HK244" s="25"/>
      <c r="HL244" s="25"/>
      <c r="HM244" s="25"/>
      <c r="HN244" s="25"/>
      <c r="HO244" s="25"/>
      <c r="HP244" s="25"/>
      <c r="HQ244" s="25"/>
      <c r="HR244" s="25"/>
      <c r="HS244" s="25"/>
      <c r="HT244" s="25"/>
      <c r="HU244" s="25"/>
      <c r="HV244" s="25"/>
      <c r="HW244" s="25"/>
      <c r="HX244" s="25"/>
      <c r="HY244" s="25"/>
      <c r="HZ244" s="25"/>
      <c r="IA244" s="25"/>
      <c r="IB244" s="25"/>
      <c r="IC244" s="25"/>
      <c r="ID244" s="25"/>
      <c r="IE244" s="25"/>
      <c r="IF244" s="25"/>
      <c r="IG244" s="25"/>
      <c r="IH244" s="25"/>
      <c r="II244" s="25"/>
      <c r="IJ244" s="25"/>
      <c r="IK244" s="25"/>
      <c r="IL244" s="25"/>
      <c r="IM244" s="25"/>
      <c r="IN244" s="25"/>
      <c r="IO244" s="25"/>
      <c r="IP244" s="25"/>
      <c r="IQ244" s="25"/>
      <c r="IR244" s="25"/>
      <c r="IS244" s="25"/>
      <c r="IT244" s="25"/>
      <c r="IU244" s="25"/>
    </row>
    <row r="245" spans="1:255" s="95" customFormat="1" ht="15" x14ac:dyDescent="0.25">
      <c r="A245" s="48">
        <v>7</v>
      </c>
      <c r="B245" s="375" t="s">
        <v>293</v>
      </c>
      <c r="C245" s="375"/>
      <c r="D245" s="375"/>
      <c r="E245" s="375"/>
      <c r="F245" s="45"/>
      <c r="G245" s="334"/>
      <c r="H245" s="334"/>
      <c r="I245" s="33"/>
      <c r="J245" s="382">
        <f>'Equipment List_Unadjusted'!J245*Indexes!U11</f>
        <v>19.877956989247309</v>
      </c>
      <c r="K245" s="382"/>
      <c r="L245" s="33">
        <v>2005</v>
      </c>
      <c r="M245" s="14" t="s">
        <v>294</v>
      </c>
      <c r="N245" s="275"/>
      <c r="O245" s="275"/>
      <c r="P245" s="275"/>
      <c r="Q245" s="27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c r="CA245" s="25"/>
      <c r="CB245" s="25"/>
      <c r="CC245" s="25"/>
      <c r="CD245" s="25"/>
      <c r="CE245" s="25"/>
      <c r="CF245" s="25"/>
      <c r="CG245" s="25"/>
      <c r="CH245" s="25"/>
      <c r="CI245" s="25"/>
      <c r="CJ245" s="25"/>
      <c r="CK245" s="25"/>
      <c r="CL245" s="25"/>
      <c r="CM245" s="25"/>
      <c r="CN245" s="25"/>
      <c r="CO245" s="25"/>
      <c r="CP245" s="25"/>
      <c r="CQ245" s="25"/>
      <c r="CR245" s="25"/>
      <c r="CS245" s="25"/>
      <c r="CT245" s="25"/>
      <c r="CU245" s="25"/>
      <c r="CV245" s="25"/>
      <c r="CW245" s="25"/>
      <c r="CX245" s="25"/>
      <c r="CY245" s="25"/>
      <c r="CZ245" s="25"/>
      <c r="DA245" s="25"/>
      <c r="DB245" s="25"/>
      <c r="DC245" s="25"/>
      <c r="DD245" s="25"/>
      <c r="DE245" s="25"/>
      <c r="DF245" s="25"/>
      <c r="DG245" s="25"/>
      <c r="DH245" s="25"/>
      <c r="DI245" s="25"/>
      <c r="DJ245" s="25"/>
      <c r="DK245" s="25"/>
      <c r="DL245" s="25"/>
      <c r="DM245" s="25"/>
      <c r="DN245" s="25"/>
      <c r="DO245" s="25"/>
      <c r="DP245" s="25"/>
      <c r="DQ245" s="25"/>
      <c r="DR245" s="25"/>
      <c r="DS245" s="25"/>
      <c r="DT245" s="25"/>
      <c r="DU245" s="25"/>
      <c r="DV245" s="25"/>
      <c r="DW245" s="25"/>
      <c r="DX245" s="25"/>
      <c r="DY245" s="25"/>
      <c r="DZ245" s="25"/>
      <c r="EA245" s="25"/>
      <c r="EB245" s="25"/>
      <c r="EC245" s="25"/>
      <c r="ED245" s="25"/>
      <c r="EE245" s="25"/>
      <c r="EF245" s="25"/>
      <c r="EG245" s="25"/>
      <c r="EH245" s="25"/>
      <c r="EI245" s="25"/>
      <c r="EJ245" s="25"/>
      <c r="EK245" s="25"/>
      <c r="EL245" s="25"/>
      <c r="EM245" s="25"/>
      <c r="EN245" s="25"/>
      <c r="EO245" s="25"/>
      <c r="EP245" s="25"/>
      <c r="EQ245" s="25"/>
      <c r="ER245" s="25"/>
      <c r="ES245" s="25"/>
      <c r="ET245" s="25"/>
      <c r="EU245" s="25"/>
      <c r="EV245" s="25"/>
      <c r="EW245" s="25"/>
      <c r="EX245" s="25"/>
      <c r="EY245" s="25"/>
      <c r="EZ245" s="25"/>
      <c r="FA245" s="25"/>
      <c r="FB245" s="25"/>
      <c r="FC245" s="25"/>
      <c r="FD245" s="25"/>
      <c r="FE245" s="25"/>
      <c r="FF245" s="25"/>
      <c r="FG245" s="25"/>
      <c r="FH245" s="25"/>
      <c r="FI245" s="25"/>
      <c r="FJ245" s="25"/>
      <c r="FK245" s="25"/>
      <c r="FL245" s="25"/>
      <c r="FM245" s="25"/>
      <c r="FN245" s="25"/>
      <c r="FO245" s="25"/>
      <c r="FP245" s="25"/>
      <c r="FQ245" s="25"/>
      <c r="FR245" s="25"/>
      <c r="FS245" s="25"/>
      <c r="FT245" s="25"/>
      <c r="FU245" s="25"/>
      <c r="FV245" s="25"/>
      <c r="FW245" s="25"/>
      <c r="FX245" s="25"/>
      <c r="FY245" s="25"/>
      <c r="FZ245" s="25"/>
      <c r="GA245" s="25"/>
      <c r="GB245" s="25"/>
      <c r="GC245" s="25"/>
      <c r="GD245" s="25"/>
      <c r="GE245" s="25"/>
      <c r="GF245" s="25"/>
      <c r="GG245" s="25"/>
      <c r="GH245" s="25"/>
      <c r="GI245" s="25"/>
      <c r="GJ245" s="25"/>
      <c r="GK245" s="25"/>
      <c r="GL245" s="25"/>
      <c r="GM245" s="25"/>
      <c r="GN245" s="25"/>
      <c r="GO245" s="25"/>
      <c r="GP245" s="25"/>
      <c r="GQ245" s="25"/>
      <c r="GR245" s="25"/>
      <c r="GS245" s="25"/>
      <c r="GT245" s="25"/>
      <c r="GU245" s="25"/>
      <c r="GV245" s="25"/>
      <c r="GW245" s="25"/>
      <c r="GX245" s="25"/>
      <c r="GY245" s="25"/>
      <c r="GZ245" s="25"/>
      <c r="HA245" s="25"/>
      <c r="HB245" s="25"/>
      <c r="HC245" s="25"/>
      <c r="HD245" s="25"/>
      <c r="HE245" s="25"/>
      <c r="HF245" s="25"/>
      <c r="HG245" s="25"/>
      <c r="HH245" s="25"/>
      <c r="HI245" s="25"/>
      <c r="HJ245" s="25"/>
      <c r="HK245" s="25"/>
      <c r="HL245" s="25"/>
      <c r="HM245" s="25"/>
      <c r="HN245" s="25"/>
      <c r="HO245" s="25"/>
      <c r="HP245" s="25"/>
      <c r="HQ245" s="25"/>
      <c r="HR245" s="25"/>
      <c r="HS245" s="25"/>
      <c r="HT245" s="25"/>
      <c r="HU245" s="25"/>
      <c r="HV245" s="25"/>
      <c r="HW245" s="25"/>
      <c r="HX245" s="25"/>
      <c r="HY245" s="25"/>
      <c r="HZ245" s="25"/>
      <c r="IA245" s="25"/>
      <c r="IB245" s="25"/>
      <c r="IC245" s="25"/>
      <c r="ID245" s="25"/>
      <c r="IE245" s="25"/>
      <c r="IF245" s="25"/>
      <c r="IG245" s="25"/>
      <c r="IH245" s="25"/>
      <c r="II245" s="25"/>
      <c r="IJ245" s="25"/>
      <c r="IK245" s="25"/>
      <c r="IL245" s="25"/>
      <c r="IM245" s="25"/>
      <c r="IN245" s="25"/>
      <c r="IO245" s="25"/>
      <c r="IP245" s="25"/>
      <c r="IQ245" s="25"/>
      <c r="IR245" s="25"/>
      <c r="IS245" s="25"/>
      <c r="IT245" s="25"/>
      <c r="IU245" s="25"/>
    </row>
    <row r="246" spans="1:255" s="95" customFormat="1" ht="30" customHeight="1" x14ac:dyDescent="0.25">
      <c r="A246" s="48">
        <v>2</v>
      </c>
      <c r="B246" s="375" t="s">
        <v>515</v>
      </c>
      <c r="C246" s="375"/>
      <c r="D246" s="375"/>
      <c r="E246" s="375"/>
      <c r="F246" s="45">
        <v>10</v>
      </c>
      <c r="G246" s="334">
        <f>'Equipment List_Unadjusted'!G246*Indexes!S6</f>
        <v>36.43018018018018</v>
      </c>
      <c r="H246" s="334">
        <f>'Equipment List_Unadjusted'!H246*Indexes!S6</f>
        <v>72.131756756756758</v>
      </c>
      <c r="I246" s="33">
        <v>2004</v>
      </c>
      <c r="J246" s="334"/>
      <c r="K246" s="334"/>
      <c r="L246" s="33"/>
      <c r="M246" s="14" t="s">
        <v>239</v>
      </c>
      <c r="N246" s="275"/>
      <c r="O246" s="275"/>
      <c r="P246" s="275"/>
      <c r="Q246" s="27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c r="CA246" s="25"/>
      <c r="CB246" s="25"/>
      <c r="CC246" s="25"/>
      <c r="CD246" s="25"/>
      <c r="CE246" s="25"/>
      <c r="CF246" s="25"/>
      <c r="CG246" s="25"/>
      <c r="CH246" s="25"/>
      <c r="CI246" s="25"/>
      <c r="CJ246" s="25"/>
      <c r="CK246" s="25"/>
      <c r="CL246" s="25"/>
      <c r="CM246" s="25"/>
      <c r="CN246" s="25"/>
      <c r="CO246" s="25"/>
      <c r="CP246" s="25"/>
      <c r="CQ246" s="25"/>
      <c r="CR246" s="25"/>
      <c r="CS246" s="25"/>
      <c r="CT246" s="25"/>
      <c r="CU246" s="25"/>
      <c r="CV246" s="25"/>
      <c r="CW246" s="25"/>
      <c r="CX246" s="25"/>
      <c r="CY246" s="25"/>
      <c r="CZ246" s="25"/>
      <c r="DA246" s="25"/>
      <c r="DB246" s="25"/>
      <c r="DC246" s="25"/>
      <c r="DD246" s="25"/>
      <c r="DE246" s="25"/>
      <c r="DF246" s="25"/>
      <c r="DG246" s="25"/>
      <c r="DH246" s="25"/>
      <c r="DI246" s="25"/>
      <c r="DJ246" s="25"/>
      <c r="DK246" s="25"/>
      <c r="DL246" s="25"/>
      <c r="DM246" s="25"/>
      <c r="DN246" s="25"/>
      <c r="DO246" s="25"/>
      <c r="DP246" s="25"/>
      <c r="DQ246" s="25"/>
      <c r="DR246" s="25"/>
      <c r="DS246" s="25"/>
      <c r="DT246" s="25"/>
      <c r="DU246" s="25"/>
      <c r="DV246" s="25"/>
      <c r="DW246" s="25"/>
      <c r="DX246" s="25"/>
      <c r="DY246" s="25"/>
      <c r="DZ246" s="25"/>
      <c r="EA246" s="25"/>
      <c r="EB246" s="25"/>
      <c r="EC246" s="25"/>
      <c r="ED246" s="25"/>
      <c r="EE246" s="25"/>
      <c r="EF246" s="25"/>
      <c r="EG246" s="25"/>
      <c r="EH246" s="25"/>
      <c r="EI246" s="25"/>
      <c r="EJ246" s="25"/>
      <c r="EK246" s="25"/>
      <c r="EL246" s="25"/>
      <c r="EM246" s="25"/>
      <c r="EN246" s="25"/>
      <c r="EO246" s="25"/>
      <c r="EP246" s="25"/>
      <c r="EQ246" s="25"/>
      <c r="ER246" s="25"/>
      <c r="ES246" s="25"/>
      <c r="ET246" s="25"/>
      <c r="EU246" s="25"/>
      <c r="EV246" s="25"/>
      <c r="EW246" s="25"/>
      <c r="EX246" s="25"/>
      <c r="EY246" s="25"/>
      <c r="EZ246" s="25"/>
      <c r="FA246" s="25"/>
      <c r="FB246" s="25"/>
      <c r="FC246" s="25"/>
      <c r="FD246" s="25"/>
      <c r="FE246" s="25"/>
      <c r="FF246" s="25"/>
      <c r="FG246" s="25"/>
      <c r="FH246" s="25"/>
      <c r="FI246" s="25"/>
      <c r="FJ246" s="25"/>
      <c r="FK246" s="25"/>
      <c r="FL246" s="25"/>
      <c r="FM246" s="25"/>
      <c r="FN246" s="25"/>
      <c r="FO246" s="25"/>
      <c r="FP246" s="25"/>
      <c r="FQ246" s="25"/>
      <c r="FR246" s="25"/>
      <c r="FS246" s="25"/>
      <c r="FT246" s="25"/>
      <c r="FU246" s="25"/>
      <c r="FV246" s="25"/>
      <c r="FW246" s="25"/>
      <c r="FX246" s="25"/>
      <c r="FY246" s="25"/>
      <c r="FZ246" s="25"/>
      <c r="GA246" s="25"/>
      <c r="GB246" s="25"/>
      <c r="GC246" s="25"/>
      <c r="GD246" s="25"/>
      <c r="GE246" s="25"/>
      <c r="GF246" s="25"/>
      <c r="GG246" s="25"/>
      <c r="GH246" s="25"/>
      <c r="GI246" s="25"/>
      <c r="GJ246" s="25"/>
      <c r="GK246" s="25"/>
      <c r="GL246" s="25"/>
      <c r="GM246" s="25"/>
      <c r="GN246" s="25"/>
      <c r="GO246" s="25"/>
      <c r="GP246" s="25"/>
      <c r="GQ246" s="25"/>
      <c r="GR246" s="25"/>
      <c r="GS246" s="25"/>
      <c r="GT246" s="25"/>
      <c r="GU246" s="25"/>
      <c r="GV246" s="25"/>
      <c r="GW246" s="25"/>
      <c r="GX246" s="25"/>
      <c r="GY246" s="25"/>
      <c r="GZ246" s="25"/>
      <c r="HA246" s="25"/>
      <c r="HB246" s="25"/>
      <c r="HC246" s="25"/>
      <c r="HD246" s="25"/>
      <c r="HE246" s="25"/>
      <c r="HF246" s="25"/>
      <c r="HG246" s="25"/>
      <c r="HH246" s="25"/>
      <c r="HI246" s="25"/>
      <c r="HJ246" s="25"/>
      <c r="HK246" s="25"/>
      <c r="HL246" s="25"/>
      <c r="HM246" s="25"/>
      <c r="HN246" s="25"/>
      <c r="HO246" s="25"/>
      <c r="HP246" s="25"/>
      <c r="HQ246" s="25"/>
      <c r="HR246" s="25"/>
      <c r="HS246" s="25"/>
      <c r="HT246" s="25"/>
      <c r="HU246" s="25"/>
      <c r="HV246" s="25"/>
      <c r="HW246" s="25"/>
      <c r="HX246" s="25"/>
      <c r="HY246" s="25"/>
      <c r="HZ246" s="25"/>
      <c r="IA246" s="25"/>
      <c r="IB246" s="25"/>
      <c r="IC246" s="25"/>
      <c r="ID246" s="25"/>
      <c r="IE246" s="25"/>
      <c r="IF246" s="25"/>
      <c r="IG246" s="25"/>
      <c r="IH246" s="25"/>
      <c r="II246" s="25"/>
      <c r="IJ246" s="25"/>
      <c r="IK246" s="25"/>
      <c r="IL246" s="25"/>
      <c r="IM246" s="25"/>
      <c r="IN246" s="25"/>
      <c r="IO246" s="25"/>
      <c r="IP246" s="25"/>
      <c r="IQ246" s="25"/>
      <c r="IR246" s="25"/>
      <c r="IS246" s="25"/>
      <c r="IT246" s="25"/>
      <c r="IU246" s="25"/>
    </row>
    <row r="247" spans="1:255" s="95" customFormat="1" ht="15" x14ac:dyDescent="0.25">
      <c r="A247" s="48">
        <v>5</v>
      </c>
      <c r="B247" s="376" t="s">
        <v>295</v>
      </c>
      <c r="C247" s="376"/>
      <c r="D247" s="376"/>
      <c r="E247" s="376"/>
      <c r="F247" s="45">
        <v>5</v>
      </c>
      <c r="G247" s="334">
        <f>'Equipment List_Unadjusted'!G247*Indexes!S9</f>
        <v>4.5229681978798588</v>
      </c>
      <c r="H247" s="334">
        <f>'Equipment List_Unadjusted'!H247*Indexes!S9</f>
        <v>5.8798586572438163</v>
      </c>
      <c r="I247" s="33">
        <v>2004</v>
      </c>
      <c r="J247" s="334"/>
      <c r="K247" s="334"/>
      <c r="L247" s="33"/>
      <c r="M247" s="55" t="s">
        <v>239</v>
      </c>
      <c r="N247" s="275"/>
      <c r="O247" s="275"/>
      <c r="P247" s="275"/>
      <c r="Q247" s="27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c r="CA247" s="25"/>
      <c r="CB247" s="25"/>
      <c r="CC247" s="25"/>
      <c r="CD247" s="25"/>
      <c r="CE247" s="25"/>
      <c r="CF247" s="25"/>
      <c r="CG247" s="25"/>
      <c r="CH247" s="25"/>
      <c r="CI247" s="25"/>
      <c r="CJ247" s="25"/>
      <c r="CK247" s="25"/>
      <c r="CL247" s="25"/>
      <c r="CM247" s="25"/>
      <c r="CN247" s="25"/>
      <c r="CO247" s="25"/>
      <c r="CP247" s="25"/>
      <c r="CQ247" s="25"/>
      <c r="CR247" s="25"/>
      <c r="CS247" s="25"/>
      <c r="CT247" s="25"/>
      <c r="CU247" s="25"/>
      <c r="CV247" s="25"/>
      <c r="CW247" s="25"/>
      <c r="CX247" s="25"/>
      <c r="CY247" s="25"/>
      <c r="CZ247" s="25"/>
      <c r="DA247" s="25"/>
      <c r="DB247" s="25"/>
      <c r="DC247" s="25"/>
      <c r="DD247" s="25"/>
      <c r="DE247" s="25"/>
      <c r="DF247" s="25"/>
      <c r="DG247" s="25"/>
      <c r="DH247" s="25"/>
      <c r="DI247" s="25"/>
      <c r="DJ247" s="25"/>
      <c r="DK247" s="25"/>
      <c r="DL247" s="25"/>
      <c r="DM247" s="25"/>
      <c r="DN247" s="25"/>
      <c r="DO247" s="25"/>
      <c r="DP247" s="25"/>
      <c r="DQ247" s="25"/>
      <c r="DR247" s="25"/>
      <c r="DS247" s="25"/>
      <c r="DT247" s="25"/>
      <c r="DU247" s="25"/>
      <c r="DV247" s="25"/>
      <c r="DW247" s="25"/>
      <c r="DX247" s="25"/>
      <c r="DY247" s="25"/>
      <c r="DZ247" s="25"/>
      <c r="EA247" s="25"/>
      <c r="EB247" s="25"/>
      <c r="EC247" s="25"/>
      <c r="ED247" s="25"/>
      <c r="EE247" s="25"/>
      <c r="EF247" s="25"/>
      <c r="EG247" s="25"/>
      <c r="EH247" s="25"/>
      <c r="EI247" s="25"/>
      <c r="EJ247" s="25"/>
      <c r="EK247" s="25"/>
      <c r="EL247" s="25"/>
      <c r="EM247" s="25"/>
      <c r="EN247" s="25"/>
      <c r="EO247" s="25"/>
      <c r="EP247" s="25"/>
      <c r="EQ247" s="25"/>
      <c r="ER247" s="25"/>
      <c r="ES247" s="25"/>
      <c r="ET247" s="25"/>
      <c r="EU247" s="25"/>
      <c r="EV247" s="25"/>
      <c r="EW247" s="25"/>
      <c r="EX247" s="25"/>
      <c r="EY247" s="25"/>
      <c r="EZ247" s="25"/>
      <c r="FA247" s="25"/>
      <c r="FB247" s="25"/>
      <c r="FC247" s="25"/>
      <c r="FD247" s="25"/>
      <c r="FE247" s="25"/>
      <c r="FF247" s="25"/>
      <c r="FG247" s="25"/>
      <c r="FH247" s="25"/>
      <c r="FI247" s="25"/>
      <c r="FJ247" s="25"/>
      <c r="FK247" s="25"/>
      <c r="FL247" s="25"/>
      <c r="FM247" s="25"/>
      <c r="FN247" s="25"/>
      <c r="FO247" s="25"/>
      <c r="FP247" s="25"/>
      <c r="FQ247" s="25"/>
      <c r="FR247" s="25"/>
      <c r="FS247" s="25"/>
      <c r="FT247" s="25"/>
      <c r="FU247" s="25"/>
      <c r="FV247" s="25"/>
      <c r="FW247" s="25"/>
      <c r="FX247" s="25"/>
      <c r="FY247" s="25"/>
      <c r="FZ247" s="25"/>
      <c r="GA247" s="25"/>
      <c r="GB247" s="25"/>
      <c r="GC247" s="25"/>
      <c r="GD247" s="25"/>
      <c r="GE247" s="25"/>
      <c r="GF247" s="25"/>
      <c r="GG247" s="25"/>
      <c r="GH247" s="25"/>
      <c r="GI247" s="25"/>
      <c r="GJ247" s="25"/>
      <c r="GK247" s="25"/>
      <c r="GL247" s="25"/>
      <c r="GM247" s="25"/>
      <c r="GN247" s="25"/>
      <c r="GO247" s="25"/>
      <c r="GP247" s="25"/>
      <c r="GQ247" s="25"/>
      <c r="GR247" s="25"/>
      <c r="GS247" s="25"/>
      <c r="GT247" s="25"/>
      <c r="GU247" s="25"/>
      <c r="GV247" s="25"/>
      <c r="GW247" s="25"/>
      <c r="GX247" s="25"/>
      <c r="GY247" s="25"/>
      <c r="GZ247" s="25"/>
      <c r="HA247" s="25"/>
      <c r="HB247" s="25"/>
      <c r="HC247" s="25"/>
      <c r="HD247" s="25"/>
      <c r="HE247" s="25"/>
      <c r="HF247" s="25"/>
      <c r="HG247" s="25"/>
      <c r="HH247" s="25"/>
      <c r="HI247" s="25"/>
      <c r="HJ247" s="25"/>
      <c r="HK247" s="25"/>
      <c r="HL247" s="25"/>
      <c r="HM247" s="25"/>
      <c r="HN247" s="25"/>
      <c r="HO247" s="25"/>
      <c r="HP247" s="25"/>
      <c r="HQ247" s="25"/>
      <c r="HR247" s="25"/>
      <c r="HS247" s="25"/>
      <c r="HT247" s="25"/>
      <c r="HU247" s="25"/>
      <c r="HV247" s="25"/>
      <c r="HW247" s="25"/>
      <c r="HX247" s="25"/>
      <c r="HY247" s="25"/>
      <c r="HZ247" s="25"/>
      <c r="IA247" s="25"/>
      <c r="IB247" s="25"/>
      <c r="IC247" s="25"/>
      <c r="ID247" s="25"/>
      <c r="IE247" s="25"/>
      <c r="IF247" s="25"/>
      <c r="IG247" s="25"/>
      <c r="IH247" s="25"/>
      <c r="II247" s="25"/>
      <c r="IJ247" s="25"/>
      <c r="IK247" s="25"/>
      <c r="IL247" s="25"/>
      <c r="IM247" s="25"/>
      <c r="IN247" s="25"/>
      <c r="IO247" s="25"/>
      <c r="IP247" s="25"/>
      <c r="IQ247" s="25"/>
      <c r="IR247" s="25"/>
      <c r="IS247" s="25"/>
      <c r="IT247" s="25"/>
      <c r="IU247" s="25"/>
    </row>
    <row r="248" spans="1:255" s="95" customFormat="1" ht="15" x14ac:dyDescent="0.25">
      <c r="A248" s="48">
        <v>6</v>
      </c>
      <c r="B248" s="375" t="s">
        <v>296</v>
      </c>
      <c r="C248" s="375"/>
      <c r="D248" s="375"/>
      <c r="E248" s="375"/>
      <c r="F248" s="45"/>
      <c r="G248" s="334">
        <f>'Equipment List_Unadjusted'!G248*Indexes!S10</f>
        <v>272.2432221063608</v>
      </c>
      <c r="H248" s="334">
        <f>'Equipment List_Unadjusted'!H248*Indexes!S10</f>
        <v>276.65797705943692</v>
      </c>
      <c r="I248" s="33">
        <v>2004</v>
      </c>
      <c r="J248" s="334"/>
      <c r="K248" s="334"/>
      <c r="L248" s="33"/>
      <c r="M248" s="14" t="s">
        <v>268</v>
      </c>
      <c r="N248" s="275"/>
      <c r="O248" s="275"/>
      <c r="P248" s="275"/>
      <c r="Q248" s="27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c r="CA248" s="25"/>
      <c r="CB248" s="25"/>
      <c r="CC248" s="25"/>
      <c r="CD248" s="25"/>
      <c r="CE248" s="25"/>
      <c r="CF248" s="25"/>
      <c r="CG248" s="25"/>
      <c r="CH248" s="25"/>
      <c r="CI248" s="25"/>
      <c r="CJ248" s="25"/>
      <c r="CK248" s="25"/>
      <c r="CL248" s="25"/>
      <c r="CM248" s="25"/>
      <c r="CN248" s="25"/>
      <c r="CO248" s="25"/>
      <c r="CP248" s="25"/>
      <c r="CQ248" s="25"/>
      <c r="CR248" s="25"/>
      <c r="CS248" s="25"/>
      <c r="CT248" s="25"/>
      <c r="CU248" s="25"/>
      <c r="CV248" s="25"/>
      <c r="CW248" s="25"/>
      <c r="CX248" s="25"/>
      <c r="CY248" s="25"/>
      <c r="CZ248" s="25"/>
      <c r="DA248" s="25"/>
      <c r="DB248" s="25"/>
      <c r="DC248" s="25"/>
      <c r="DD248" s="25"/>
      <c r="DE248" s="25"/>
      <c r="DF248" s="25"/>
      <c r="DG248" s="25"/>
      <c r="DH248" s="25"/>
      <c r="DI248" s="25"/>
      <c r="DJ248" s="25"/>
      <c r="DK248" s="25"/>
      <c r="DL248" s="25"/>
      <c r="DM248" s="25"/>
      <c r="DN248" s="25"/>
      <c r="DO248" s="25"/>
      <c r="DP248" s="25"/>
      <c r="DQ248" s="25"/>
      <c r="DR248" s="25"/>
      <c r="DS248" s="25"/>
      <c r="DT248" s="25"/>
      <c r="DU248" s="25"/>
      <c r="DV248" s="25"/>
      <c r="DW248" s="25"/>
      <c r="DX248" s="25"/>
      <c r="DY248" s="25"/>
      <c r="DZ248" s="25"/>
      <c r="EA248" s="25"/>
      <c r="EB248" s="25"/>
      <c r="EC248" s="25"/>
      <c r="ED248" s="25"/>
      <c r="EE248" s="25"/>
      <c r="EF248" s="25"/>
      <c r="EG248" s="25"/>
      <c r="EH248" s="25"/>
      <c r="EI248" s="25"/>
      <c r="EJ248" s="25"/>
      <c r="EK248" s="25"/>
      <c r="EL248" s="25"/>
      <c r="EM248" s="25"/>
      <c r="EN248" s="25"/>
      <c r="EO248" s="25"/>
      <c r="EP248" s="25"/>
      <c r="EQ248" s="25"/>
      <c r="ER248" s="25"/>
      <c r="ES248" s="25"/>
      <c r="ET248" s="25"/>
      <c r="EU248" s="25"/>
      <c r="EV248" s="25"/>
      <c r="EW248" s="25"/>
      <c r="EX248" s="25"/>
      <c r="EY248" s="25"/>
      <c r="EZ248" s="25"/>
      <c r="FA248" s="25"/>
      <c r="FB248" s="25"/>
      <c r="FC248" s="25"/>
      <c r="FD248" s="25"/>
      <c r="FE248" s="25"/>
      <c r="FF248" s="25"/>
      <c r="FG248" s="25"/>
      <c r="FH248" s="25"/>
      <c r="FI248" s="25"/>
      <c r="FJ248" s="25"/>
      <c r="FK248" s="25"/>
      <c r="FL248" s="25"/>
      <c r="FM248" s="25"/>
      <c r="FN248" s="25"/>
      <c r="FO248" s="25"/>
      <c r="FP248" s="25"/>
      <c r="FQ248" s="25"/>
      <c r="FR248" s="25"/>
      <c r="FS248" s="25"/>
      <c r="FT248" s="25"/>
      <c r="FU248" s="25"/>
      <c r="FV248" s="25"/>
      <c r="FW248" s="25"/>
      <c r="FX248" s="25"/>
      <c r="FY248" s="25"/>
      <c r="FZ248" s="25"/>
      <c r="GA248" s="25"/>
      <c r="GB248" s="25"/>
      <c r="GC248" s="25"/>
      <c r="GD248" s="25"/>
      <c r="GE248" s="25"/>
      <c r="GF248" s="25"/>
      <c r="GG248" s="25"/>
      <c r="GH248" s="25"/>
      <c r="GI248" s="25"/>
      <c r="GJ248" s="25"/>
      <c r="GK248" s="25"/>
      <c r="GL248" s="25"/>
      <c r="GM248" s="25"/>
      <c r="GN248" s="25"/>
      <c r="GO248" s="25"/>
      <c r="GP248" s="25"/>
      <c r="GQ248" s="25"/>
      <c r="GR248" s="25"/>
      <c r="GS248" s="25"/>
      <c r="GT248" s="25"/>
      <c r="GU248" s="25"/>
      <c r="GV248" s="25"/>
      <c r="GW248" s="25"/>
      <c r="GX248" s="25"/>
      <c r="GY248" s="25"/>
      <c r="GZ248" s="25"/>
      <c r="HA248" s="25"/>
      <c r="HB248" s="25"/>
      <c r="HC248" s="25"/>
      <c r="HD248" s="25"/>
      <c r="HE248" s="25"/>
      <c r="HF248" s="25"/>
      <c r="HG248" s="25"/>
      <c r="HH248" s="25"/>
      <c r="HI248" s="25"/>
      <c r="HJ248" s="25"/>
      <c r="HK248" s="25"/>
      <c r="HL248" s="25"/>
      <c r="HM248" s="25"/>
      <c r="HN248" s="25"/>
      <c r="HO248" s="25"/>
      <c r="HP248" s="25"/>
      <c r="HQ248" s="25"/>
      <c r="HR248" s="25"/>
      <c r="HS248" s="25"/>
      <c r="HT248" s="25"/>
      <c r="HU248" s="25"/>
      <c r="HV248" s="25"/>
      <c r="HW248" s="25"/>
      <c r="HX248" s="25"/>
      <c r="HY248" s="25"/>
      <c r="HZ248" s="25"/>
      <c r="IA248" s="25"/>
      <c r="IB248" s="25"/>
      <c r="IC248" s="25"/>
      <c r="ID248" s="25"/>
      <c r="IE248" s="25"/>
      <c r="IF248" s="25"/>
      <c r="IG248" s="25"/>
      <c r="IH248" s="25"/>
      <c r="II248" s="25"/>
      <c r="IJ248" s="25"/>
      <c r="IK248" s="25"/>
      <c r="IL248" s="25"/>
      <c r="IM248" s="25"/>
      <c r="IN248" s="25"/>
      <c r="IO248" s="25"/>
      <c r="IP248" s="25"/>
      <c r="IQ248" s="25"/>
      <c r="IR248" s="25"/>
      <c r="IS248" s="25"/>
      <c r="IT248" s="25"/>
      <c r="IU248" s="25"/>
    </row>
    <row r="249" spans="1:255" s="95" customFormat="1" ht="30" customHeight="1" x14ac:dyDescent="0.25">
      <c r="A249" s="47">
        <v>6</v>
      </c>
      <c r="B249" s="375" t="s">
        <v>297</v>
      </c>
      <c r="C249" s="375"/>
      <c r="D249" s="375"/>
      <c r="E249" s="375"/>
      <c r="F249" s="45"/>
      <c r="G249" s="334">
        <f>'Equipment List_Unadjusted'!G249*Indexes!S10</f>
        <v>191.30604796663192</v>
      </c>
      <c r="H249" s="334">
        <f>'Equipment List_Unadjusted'!H249*Indexes!S10</f>
        <v>278.1295620437956</v>
      </c>
      <c r="I249" s="33">
        <v>2004</v>
      </c>
      <c r="J249" s="334"/>
      <c r="K249" s="334"/>
      <c r="L249" s="33"/>
      <c r="M249" s="14" t="s">
        <v>268</v>
      </c>
      <c r="N249" s="275"/>
      <c r="O249" s="275"/>
      <c r="P249" s="275"/>
      <c r="Q249" s="27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c r="CA249" s="25"/>
      <c r="CB249" s="25"/>
      <c r="CC249" s="25"/>
      <c r="CD249" s="25"/>
      <c r="CE249" s="25"/>
      <c r="CF249" s="25"/>
      <c r="CG249" s="25"/>
      <c r="CH249" s="25"/>
      <c r="CI249" s="25"/>
      <c r="CJ249" s="25"/>
      <c r="CK249" s="25"/>
      <c r="CL249" s="25"/>
      <c r="CM249" s="25"/>
      <c r="CN249" s="25"/>
      <c r="CO249" s="25"/>
      <c r="CP249" s="25"/>
      <c r="CQ249" s="25"/>
      <c r="CR249" s="25"/>
      <c r="CS249" s="25"/>
      <c r="CT249" s="25"/>
      <c r="CU249" s="25"/>
      <c r="CV249" s="25"/>
      <c r="CW249" s="25"/>
      <c r="CX249" s="25"/>
      <c r="CY249" s="25"/>
      <c r="CZ249" s="25"/>
      <c r="DA249" s="25"/>
      <c r="DB249" s="25"/>
      <c r="DC249" s="25"/>
      <c r="DD249" s="25"/>
      <c r="DE249" s="25"/>
      <c r="DF249" s="25"/>
      <c r="DG249" s="25"/>
      <c r="DH249" s="25"/>
      <c r="DI249" s="25"/>
      <c r="DJ249" s="25"/>
      <c r="DK249" s="25"/>
      <c r="DL249" s="25"/>
      <c r="DM249" s="25"/>
      <c r="DN249" s="25"/>
      <c r="DO249" s="25"/>
      <c r="DP249" s="25"/>
      <c r="DQ249" s="25"/>
      <c r="DR249" s="25"/>
      <c r="DS249" s="25"/>
      <c r="DT249" s="25"/>
      <c r="DU249" s="25"/>
      <c r="DV249" s="25"/>
      <c r="DW249" s="25"/>
      <c r="DX249" s="25"/>
      <c r="DY249" s="25"/>
      <c r="DZ249" s="25"/>
      <c r="EA249" s="25"/>
      <c r="EB249" s="25"/>
      <c r="EC249" s="25"/>
      <c r="ED249" s="25"/>
      <c r="EE249" s="25"/>
      <c r="EF249" s="25"/>
      <c r="EG249" s="25"/>
      <c r="EH249" s="25"/>
      <c r="EI249" s="25"/>
      <c r="EJ249" s="25"/>
      <c r="EK249" s="25"/>
      <c r="EL249" s="25"/>
      <c r="EM249" s="25"/>
      <c r="EN249" s="25"/>
      <c r="EO249" s="25"/>
      <c r="EP249" s="25"/>
      <c r="EQ249" s="25"/>
      <c r="ER249" s="25"/>
      <c r="ES249" s="25"/>
      <c r="ET249" s="25"/>
      <c r="EU249" s="25"/>
      <c r="EV249" s="25"/>
      <c r="EW249" s="25"/>
      <c r="EX249" s="25"/>
      <c r="EY249" s="25"/>
      <c r="EZ249" s="25"/>
      <c r="FA249" s="25"/>
      <c r="FB249" s="25"/>
      <c r="FC249" s="25"/>
      <c r="FD249" s="25"/>
      <c r="FE249" s="25"/>
      <c r="FF249" s="25"/>
      <c r="FG249" s="25"/>
      <c r="FH249" s="25"/>
      <c r="FI249" s="25"/>
      <c r="FJ249" s="25"/>
      <c r="FK249" s="25"/>
      <c r="FL249" s="25"/>
      <c r="FM249" s="25"/>
      <c r="FN249" s="25"/>
      <c r="FO249" s="25"/>
      <c r="FP249" s="25"/>
      <c r="FQ249" s="25"/>
      <c r="FR249" s="25"/>
      <c r="FS249" s="25"/>
      <c r="FT249" s="25"/>
      <c r="FU249" s="25"/>
      <c r="FV249" s="25"/>
      <c r="FW249" s="25"/>
      <c r="FX249" s="25"/>
      <c r="FY249" s="25"/>
      <c r="FZ249" s="25"/>
      <c r="GA249" s="25"/>
      <c r="GB249" s="25"/>
      <c r="GC249" s="25"/>
      <c r="GD249" s="25"/>
      <c r="GE249" s="25"/>
      <c r="GF249" s="25"/>
      <c r="GG249" s="25"/>
      <c r="GH249" s="25"/>
      <c r="GI249" s="25"/>
      <c r="GJ249" s="25"/>
      <c r="GK249" s="25"/>
      <c r="GL249" s="25"/>
      <c r="GM249" s="25"/>
      <c r="GN249" s="25"/>
      <c r="GO249" s="25"/>
      <c r="GP249" s="25"/>
      <c r="GQ249" s="25"/>
      <c r="GR249" s="25"/>
      <c r="GS249" s="25"/>
      <c r="GT249" s="25"/>
      <c r="GU249" s="25"/>
      <c r="GV249" s="25"/>
      <c r="GW249" s="25"/>
      <c r="GX249" s="25"/>
      <c r="GY249" s="25"/>
      <c r="GZ249" s="25"/>
      <c r="HA249" s="25"/>
      <c r="HB249" s="25"/>
      <c r="HC249" s="25"/>
      <c r="HD249" s="25"/>
      <c r="HE249" s="25"/>
      <c r="HF249" s="25"/>
      <c r="HG249" s="25"/>
      <c r="HH249" s="25"/>
      <c r="HI249" s="25"/>
      <c r="HJ249" s="25"/>
      <c r="HK249" s="25"/>
      <c r="HL249" s="25"/>
      <c r="HM249" s="25"/>
      <c r="HN249" s="25"/>
      <c r="HO249" s="25"/>
      <c r="HP249" s="25"/>
      <c r="HQ249" s="25"/>
      <c r="HR249" s="25"/>
      <c r="HS249" s="25"/>
      <c r="HT249" s="25"/>
      <c r="HU249" s="25"/>
      <c r="HV249" s="25"/>
      <c r="HW249" s="25"/>
      <c r="HX249" s="25"/>
      <c r="HY249" s="25"/>
      <c r="HZ249" s="25"/>
      <c r="IA249" s="25"/>
      <c r="IB249" s="25"/>
      <c r="IC249" s="25"/>
      <c r="ID249" s="25"/>
      <c r="IE249" s="25"/>
      <c r="IF249" s="25"/>
      <c r="IG249" s="25"/>
      <c r="IH249" s="25"/>
      <c r="II249" s="25"/>
      <c r="IJ249" s="25"/>
      <c r="IK249" s="25"/>
      <c r="IL249" s="25"/>
      <c r="IM249" s="25"/>
      <c r="IN249" s="25"/>
      <c r="IO249" s="25"/>
      <c r="IP249" s="25"/>
      <c r="IQ249" s="25"/>
      <c r="IR249" s="25"/>
      <c r="IS249" s="25"/>
      <c r="IT249" s="25"/>
      <c r="IU249" s="25"/>
    </row>
    <row r="250" spans="1:255" s="95" customFormat="1" ht="15" x14ac:dyDescent="0.25">
      <c r="A250" s="47">
        <v>5</v>
      </c>
      <c r="B250" s="375" t="s">
        <v>298</v>
      </c>
      <c r="C250" s="375"/>
      <c r="D250" s="375"/>
      <c r="E250" s="375"/>
      <c r="F250" s="45">
        <v>5</v>
      </c>
      <c r="G250" s="334">
        <f>'Equipment List_Unadjusted'!G250*Indexes!U9</f>
        <v>1.2331406551059731</v>
      </c>
      <c r="H250" s="334">
        <f>'Equipment List_Unadjusted'!H250*Indexes!U9</f>
        <v>1.4797687861271678</v>
      </c>
      <c r="I250" s="33">
        <v>2005</v>
      </c>
      <c r="J250" s="334"/>
      <c r="K250" s="334"/>
      <c r="L250" s="33"/>
      <c r="M250" s="14" t="s">
        <v>239</v>
      </c>
      <c r="N250" s="275"/>
      <c r="O250" s="275"/>
      <c r="P250" s="275"/>
      <c r="Q250" s="27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c r="CA250" s="25"/>
      <c r="CB250" s="25"/>
      <c r="CC250" s="25"/>
      <c r="CD250" s="25"/>
      <c r="CE250" s="25"/>
      <c r="CF250" s="25"/>
      <c r="CG250" s="25"/>
      <c r="CH250" s="25"/>
      <c r="CI250" s="25"/>
      <c r="CJ250" s="25"/>
      <c r="CK250" s="25"/>
      <c r="CL250" s="25"/>
      <c r="CM250" s="25"/>
      <c r="CN250" s="25"/>
      <c r="CO250" s="25"/>
      <c r="CP250" s="25"/>
      <c r="CQ250" s="25"/>
      <c r="CR250" s="25"/>
      <c r="CS250" s="25"/>
      <c r="CT250" s="25"/>
      <c r="CU250" s="25"/>
      <c r="CV250" s="25"/>
      <c r="CW250" s="25"/>
      <c r="CX250" s="25"/>
      <c r="CY250" s="25"/>
      <c r="CZ250" s="25"/>
      <c r="DA250" s="25"/>
      <c r="DB250" s="25"/>
      <c r="DC250" s="25"/>
      <c r="DD250" s="25"/>
      <c r="DE250" s="25"/>
      <c r="DF250" s="25"/>
      <c r="DG250" s="25"/>
      <c r="DH250" s="25"/>
      <c r="DI250" s="25"/>
      <c r="DJ250" s="25"/>
      <c r="DK250" s="25"/>
      <c r="DL250" s="25"/>
      <c r="DM250" s="25"/>
      <c r="DN250" s="25"/>
      <c r="DO250" s="25"/>
      <c r="DP250" s="25"/>
      <c r="DQ250" s="25"/>
      <c r="DR250" s="25"/>
      <c r="DS250" s="25"/>
      <c r="DT250" s="25"/>
      <c r="DU250" s="25"/>
      <c r="DV250" s="25"/>
      <c r="DW250" s="25"/>
      <c r="DX250" s="25"/>
      <c r="DY250" s="25"/>
      <c r="DZ250" s="25"/>
      <c r="EA250" s="25"/>
      <c r="EB250" s="25"/>
      <c r="EC250" s="25"/>
      <c r="ED250" s="25"/>
      <c r="EE250" s="25"/>
      <c r="EF250" s="25"/>
      <c r="EG250" s="25"/>
      <c r="EH250" s="25"/>
      <c r="EI250" s="25"/>
      <c r="EJ250" s="25"/>
      <c r="EK250" s="25"/>
      <c r="EL250" s="25"/>
      <c r="EM250" s="25"/>
      <c r="EN250" s="25"/>
      <c r="EO250" s="25"/>
      <c r="EP250" s="25"/>
      <c r="EQ250" s="25"/>
      <c r="ER250" s="25"/>
      <c r="ES250" s="25"/>
      <c r="ET250" s="25"/>
      <c r="EU250" s="25"/>
      <c r="EV250" s="25"/>
      <c r="EW250" s="25"/>
      <c r="EX250" s="25"/>
      <c r="EY250" s="25"/>
      <c r="EZ250" s="25"/>
      <c r="FA250" s="25"/>
      <c r="FB250" s="25"/>
      <c r="FC250" s="25"/>
      <c r="FD250" s="25"/>
      <c r="FE250" s="25"/>
      <c r="FF250" s="25"/>
      <c r="FG250" s="25"/>
      <c r="FH250" s="25"/>
      <c r="FI250" s="25"/>
      <c r="FJ250" s="25"/>
      <c r="FK250" s="25"/>
      <c r="FL250" s="25"/>
      <c r="FM250" s="25"/>
      <c r="FN250" s="25"/>
      <c r="FO250" s="25"/>
      <c r="FP250" s="25"/>
      <c r="FQ250" s="25"/>
      <c r="FR250" s="25"/>
      <c r="FS250" s="25"/>
      <c r="FT250" s="25"/>
      <c r="FU250" s="25"/>
      <c r="FV250" s="25"/>
      <c r="FW250" s="25"/>
      <c r="FX250" s="25"/>
      <c r="FY250" s="25"/>
      <c r="FZ250" s="25"/>
      <c r="GA250" s="25"/>
      <c r="GB250" s="25"/>
      <c r="GC250" s="25"/>
      <c r="GD250" s="25"/>
      <c r="GE250" s="25"/>
      <c r="GF250" s="25"/>
      <c r="GG250" s="25"/>
      <c r="GH250" s="25"/>
      <c r="GI250" s="25"/>
      <c r="GJ250" s="25"/>
      <c r="GK250" s="25"/>
      <c r="GL250" s="25"/>
      <c r="GM250" s="25"/>
      <c r="GN250" s="25"/>
      <c r="GO250" s="25"/>
      <c r="GP250" s="25"/>
      <c r="GQ250" s="25"/>
      <c r="GR250" s="25"/>
      <c r="GS250" s="25"/>
      <c r="GT250" s="25"/>
      <c r="GU250" s="25"/>
      <c r="GV250" s="25"/>
      <c r="GW250" s="25"/>
      <c r="GX250" s="25"/>
      <c r="GY250" s="25"/>
      <c r="GZ250" s="25"/>
      <c r="HA250" s="25"/>
      <c r="HB250" s="25"/>
      <c r="HC250" s="25"/>
      <c r="HD250" s="25"/>
      <c r="HE250" s="25"/>
      <c r="HF250" s="25"/>
      <c r="HG250" s="25"/>
      <c r="HH250" s="25"/>
      <c r="HI250" s="25"/>
      <c r="HJ250" s="25"/>
      <c r="HK250" s="25"/>
      <c r="HL250" s="25"/>
      <c r="HM250" s="25"/>
      <c r="HN250" s="25"/>
      <c r="HO250" s="25"/>
      <c r="HP250" s="25"/>
      <c r="HQ250" s="25"/>
      <c r="HR250" s="25"/>
      <c r="HS250" s="25"/>
      <c r="HT250" s="25"/>
      <c r="HU250" s="25"/>
      <c r="HV250" s="25"/>
      <c r="HW250" s="25"/>
      <c r="HX250" s="25"/>
      <c r="HY250" s="25"/>
      <c r="HZ250" s="25"/>
      <c r="IA250" s="25"/>
      <c r="IB250" s="25"/>
      <c r="IC250" s="25"/>
      <c r="ID250" s="25"/>
      <c r="IE250" s="25"/>
      <c r="IF250" s="25"/>
      <c r="IG250" s="25"/>
      <c r="IH250" s="25"/>
      <c r="II250" s="25"/>
      <c r="IJ250" s="25"/>
      <c r="IK250" s="25"/>
      <c r="IL250" s="25"/>
      <c r="IM250" s="25"/>
      <c r="IN250" s="25"/>
      <c r="IO250" s="25"/>
      <c r="IP250" s="25"/>
      <c r="IQ250" s="25"/>
      <c r="IR250" s="25"/>
      <c r="IS250" s="25"/>
      <c r="IT250" s="25"/>
      <c r="IU250" s="25"/>
    </row>
    <row r="251" spans="1:255" s="95" customFormat="1" ht="15" x14ac:dyDescent="0.25">
      <c r="A251" s="47">
        <v>2</v>
      </c>
      <c r="B251" s="375" t="s">
        <v>299</v>
      </c>
      <c r="C251" s="375"/>
      <c r="D251" s="375"/>
      <c r="E251" s="375"/>
      <c r="F251" s="45">
        <v>20</v>
      </c>
      <c r="G251" s="334">
        <f>'Equipment List_Unadjusted'!G251*Indexes!S6</f>
        <v>8.7432432432432439</v>
      </c>
      <c r="H251" s="334">
        <f>'Equipment List_Unadjusted'!H251*Indexes!S6</f>
        <v>34.972972972972975</v>
      </c>
      <c r="I251" s="33">
        <v>2004</v>
      </c>
      <c r="J251" s="334"/>
      <c r="K251" s="334"/>
      <c r="L251" s="33"/>
      <c r="M251" s="14" t="s">
        <v>516</v>
      </c>
      <c r="N251" s="275"/>
      <c r="O251" s="275"/>
      <c r="P251" s="275"/>
      <c r="Q251" s="27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c r="CA251" s="25"/>
      <c r="CB251" s="25"/>
      <c r="CC251" s="25"/>
      <c r="CD251" s="25"/>
      <c r="CE251" s="25"/>
      <c r="CF251" s="25"/>
      <c r="CG251" s="25"/>
      <c r="CH251" s="25"/>
      <c r="CI251" s="25"/>
      <c r="CJ251" s="25"/>
      <c r="CK251" s="25"/>
      <c r="CL251" s="25"/>
      <c r="CM251" s="25"/>
      <c r="CN251" s="25"/>
      <c r="CO251" s="25"/>
      <c r="CP251" s="25"/>
      <c r="CQ251" s="25"/>
      <c r="CR251" s="25"/>
      <c r="CS251" s="25"/>
      <c r="CT251" s="25"/>
      <c r="CU251" s="25"/>
      <c r="CV251" s="25"/>
      <c r="CW251" s="25"/>
      <c r="CX251" s="25"/>
      <c r="CY251" s="25"/>
      <c r="CZ251" s="25"/>
      <c r="DA251" s="25"/>
      <c r="DB251" s="25"/>
      <c r="DC251" s="25"/>
      <c r="DD251" s="25"/>
      <c r="DE251" s="25"/>
      <c r="DF251" s="25"/>
      <c r="DG251" s="25"/>
      <c r="DH251" s="25"/>
      <c r="DI251" s="25"/>
      <c r="DJ251" s="25"/>
      <c r="DK251" s="25"/>
      <c r="DL251" s="25"/>
      <c r="DM251" s="25"/>
      <c r="DN251" s="25"/>
      <c r="DO251" s="25"/>
      <c r="DP251" s="25"/>
      <c r="DQ251" s="25"/>
      <c r="DR251" s="25"/>
      <c r="DS251" s="25"/>
      <c r="DT251" s="25"/>
      <c r="DU251" s="25"/>
      <c r="DV251" s="25"/>
      <c r="DW251" s="25"/>
      <c r="DX251" s="25"/>
      <c r="DY251" s="25"/>
      <c r="DZ251" s="25"/>
      <c r="EA251" s="25"/>
      <c r="EB251" s="25"/>
      <c r="EC251" s="25"/>
      <c r="ED251" s="25"/>
      <c r="EE251" s="25"/>
      <c r="EF251" s="25"/>
      <c r="EG251" s="25"/>
      <c r="EH251" s="25"/>
      <c r="EI251" s="25"/>
      <c r="EJ251" s="25"/>
      <c r="EK251" s="25"/>
      <c r="EL251" s="25"/>
      <c r="EM251" s="25"/>
      <c r="EN251" s="25"/>
      <c r="EO251" s="25"/>
      <c r="EP251" s="25"/>
      <c r="EQ251" s="25"/>
      <c r="ER251" s="25"/>
      <c r="ES251" s="25"/>
      <c r="ET251" s="25"/>
      <c r="EU251" s="25"/>
      <c r="EV251" s="25"/>
      <c r="EW251" s="25"/>
      <c r="EX251" s="25"/>
      <c r="EY251" s="25"/>
      <c r="EZ251" s="25"/>
      <c r="FA251" s="25"/>
      <c r="FB251" s="25"/>
      <c r="FC251" s="25"/>
      <c r="FD251" s="25"/>
      <c r="FE251" s="25"/>
      <c r="FF251" s="25"/>
      <c r="FG251" s="25"/>
      <c r="FH251" s="25"/>
      <c r="FI251" s="25"/>
      <c r="FJ251" s="25"/>
      <c r="FK251" s="25"/>
      <c r="FL251" s="25"/>
      <c r="FM251" s="25"/>
      <c r="FN251" s="25"/>
      <c r="FO251" s="25"/>
      <c r="FP251" s="25"/>
      <c r="FQ251" s="25"/>
      <c r="FR251" s="25"/>
      <c r="FS251" s="25"/>
      <c r="FT251" s="25"/>
      <c r="FU251" s="25"/>
      <c r="FV251" s="25"/>
      <c r="FW251" s="25"/>
      <c r="FX251" s="25"/>
      <c r="FY251" s="25"/>
      <c r="FZ251" s="25"/>
      <c r="GA251" s="25"/>
      <c r="GB251" s="25"/>
      <c r="GC251" s="25"/>
      <c r="GD251" s="25"/>
      <c r="GE251" s="25"/>
      <c r="GF251" s="25"/>
      <c r="GG251" s="25"/>
      <c r="GH251" s="25"/>
      <c r="GI251" s="25"/>
      <c r="GJ251" s="25"/>
      <c r="GK251" s="25"/>
      <c r="GL251" s="25"/>
      <c r="GM251" s="25"/>
      <c r="GN251" s="25"/>
      <c r="GO251" s="25"/>
      <c r="GP251" s="25"/>
      <c r="GQ251" s="25"/>
      <c r="GR251" s="25"/>
      <c r="GS251" s="25"/>
      <c r="GT251" s="25"/>
      <c r="GU251" s="25"/>
      <c r="GV251" s="25"/>
      <c r="GW251" s="25"/>
      <c r="GX251" s="25"/>
      <c r="GY251" s="25"/>
      <c r="GZ251" s="25"/>
      <c r="HA251" s="25"/>
      <c r="HB251" s="25"/>
      <c r="HC251" s="25"/>
      <c r="HD251" s="25"/>
      <c r="HE251" s="25"/>
      <c r="HF251" s="25"/>
      <c r="HG251" s="25"/>
      <c r="HH251" s="25"/>
      <c r="HI251" s="25"/>
      <c r="HJ251" s="25"/>
      <c r="HK251" s="25"/>
      <c r="HL251" s="25"/>
      <c r="HM251" s="25"/>
      <c r="HN251" s="25"/>
      <c r="HO251" s="25"/>
      <c r="HP251" s="25"/>
      <c r="HQ251" s="25"/>
      <c r="HR251" s="25"/>
      <c r="HS251" s="25"/>
      <c r="HT251" s="25"/>
      <c r="HU251" s="25"/>
      <c r="HV251" s="25"/>
      <c r="HW251" s="25"/>
      <c r="HX251" s="25"/>
      <c r="HY251" s="25"/>
      <c r="HZ251" s="25"/>
      <c r="IA251" s="25"/>
      <c r="IB251" s="25"/>
      <c r="IC251" s="25"/>
      <c r="ID251" s="25"/>
      <c r="IE251" s="25"/>
      <c r="IF251" s="25"/>
      <c r="IG251" s="25"/>
      <c r="IH251" s="25"/>
      <c r="II251" s="25"/>
      <c r="IJ251" s="25"/>
      <c r="IK251" s="25"/>
      <c r="IL251" s="25"/>
      <c r="IM251" s="25"/>
      <c r="IN251" s="25"/>
      <c r="IO251" s="25"/>
      <c r="IP251" s="25"/>
      <c r="IQ251" s="25"/>
      <c r="IR251" s="25"/>
      <c r="IS251" s="25"/>
      <c r="IT251" s="25"/>
      <c r="IU251" s="25"/>
    </row>
    <row r="252" spans="1:255" s="95" customFormat="1" ht="15" x14ac:dyDescent="0.25">
      <c r="A252" s="47">
        <v>3</v>
      </c>
      <c r="B252" s="375" t="s">
        <v>300</v>
      </c>
      <c r="C252" s="375"/>
      <c r="D252" s="375"/>
      <c r="E252" s="375"/>
      <c r="F252" s="45"/>
      <c r="G252" s="334">
        <f>'Equipment List_Unadjusted'!G252*Indexes!S7</f>
        <v>0.56937033084311628</v>
      </c>
      <c r="H252" s="334">
        <f>'Equipment List_Unadjusted'!H252*Indexes!S7</f>
        <v>4.5549626467449302</v>
      </c>
      <c r="I252" s="33">
        <v>2004</v>
      </c>
      <c r="J252" s="334"/>
      <c r="K252" s="334"/>
      <c r="L252" s="33"/>
      <c r="M252" s="14" t="s">
        <v>268</v>
      </c>
      <c r="N252" s="275"/>
      <c r="O252" s="275"/>
      <c r="P252" s="275"/>
      <c r="Q252" s="27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c r="CA252" s="25"/>
      <c r="CB252" s="25"/>
      <c r="CC252" s="25"/>
      <c r="CD252" s="25"/>
      <c r="CE252" s="25"/>
      <c r="CF252" s="25"/>
      <c r="CG252" s="25"/>
      <c r="CH252" s="25"/>
      <c r="CI252" s="25"/>
      <c r="CJ252" s="25"/>
      <c r="CK252" s="25"/>
      <c r="CL252" s="25"/>
      <c r="CM252" s="25"/>
      <c r="CN252" s="25"/>
      <c r="CO252" s="25"/>
      <c r="CP252" s="25"/>
      <c r="CQ252" s="25"/>
      <c r="CR252" s="25"/>
      <c r="CS252" s="25"/>
      <c r="CT252" s="25"/>
      <c r="CU252" s="25"/>
      <c r="CV252" s="25"/>
      <c r="CW252" s="25"/>
      <c r="CX252" s="25"/>
      <c r="CY252" s="25"/>
      <c r="CZ252" s="25"/>
      <c r="DA252" s="25"/>
      <c r="DB252" s="25"/>
      <c r="DC252" s="25"/>
      <c r="DD252" s="25"/>
      <c r="DE252" s="25"/>
      <c r="DF252" s="25"/>
      <c r="DG252" s="25"/>
      <c r="DH252" s="25"/>
      <c r="DI252" s="25"/>
      <c r="DJ252" s="25"/>
      <c r="DK252" s="25"/>
      <c r="DL252" s="25"/>
      <c r="DM252" s="25"/>
      <c r="DN252" s="25"/>
      <c r="DO252" s="25"/>
      <c r="DP252" s="25"/>
      <c r="DQ252" s="25"/>
      <c r="DR252" s="25"/>
      <c r="DS252" s="25"/>
      <c r="DT252" s="25"/>
      <c r="DU252" s="25"/>
      <c r="DV252" s="25"/>
      <c r="DW252" s="25"/>
      <c r="DX252" s="25"/>
      <c r="DY252" s="25"/>
      <c r="DZ252" s="25"/>
      <c r="EA252" s="25"/>
      <c r="EB252" s="25"/>
      <c r="EC252" s="25"/>
      <c r="ED252" s="25"/>
      <c r="EE252" s="25"/>
      <c r="EF252" s="25"/>
      <c r="EG252" s="25"/>
      <c r="EH252" s="25"/>
      <c r="EI252" s="25"/>
      <c r="EJ252" s="25"/>
      <c r="EK252" s="25"/>
      <c r="EL252" s="25"/>
      <c r="EM252" s="25"/>
      <c r="EN252" s="25"/>
      <c r="EO252" s="25"/>
      <c r="EP252" s="25"/>
      <c r="EQ252" s="25"/>
      <c r="ER252" s="25"/>
      <c r="ES252" s="25"/>
      <c r="ET252" s="25"/>
      <c r="EU252" s="25"/>
      <c r="EV252" s="25"/>
      <c r="EW252" s="25"/>
      <c r="EX252" s="25"/>
      <c r="EY252" s="25"/>
      <c r="EZ252" s="25"/>
      <c r="FA252" s="25"/>
      <c r="FB252" s="25"/>
      <c r="FC252" s="25"/>
      <c r="FD252" s="25"/>
      <c r="FE252" s="25"/>
      <c r="FF252" s="25"/>
      <c r="FG252" s="25"/>
      <c r="FH252" s="25"/>
      <c r="FI252" s="25"/>
      <c r="FJ252" s="25"/>
      <c r="FK252" s="25"/>
      <c r="FL252" s="25"/>
      <c r="FM252" s="25"/>
      <c r="FN252" s="25"/>
      <c r="FO252" s="25"/>
      <c r="FP252" s="25"/>
      <c r="FQ252" s="25"/>
      <c r="FR252" s="25"/>
      <c r="FS252" s="25"/>
      <c r="FT252" s="25"/>
      <c r="FU252" s="25"/>
      <c r="FV252" s="25"/>
      <c r="FW252" s="25"/>
      <c r="FX252" s="25"/>
      <c r="FY252" s="25"/>
      <c r="FZ252" s="25"/>
      <c r="GA252" s="25"/>
      <c r="GB252" s="25"/>
      <c r="GC252" s="25"/>
      <c r="GD252" s="25"/>
      <c r="GE252" s="25"/>
      <c r="GF252" s="25"/>
      <c r="GG252" s="25"/>
      <c r="GH252" s="25"/>
      <c r="GI252" s="25"/>
      <c r="GJ252" s="25"/>
      <c r="GK252" s="25"/>
      <c r="GL252" s="25"/>
      <c r="GM252" s="25"/>
      <c r="GN252" s="25"/>
      <c r="GO252" s="25"/>
      <c r="GP252" s="25"/>
      <c r="GQ252" s="25"/>
      <c r="GR252" s="25"/>
      <c r="GS252" s="25"/>
      <c r="GT252" s="25"/>
      <c r="GU252" s="25"/>
      <c r="GV252" s="25"/>
      <c r="GW252" s="25"/>
      <c r="GX252" s="25"/>
      <c r="GY252" s="25"/>
      <c r="GZ252" s="25"/>
      <c r="HA252" s="25"/>
      <c r="HB252" s="25"/>
      <c r="HC252" s="25"/>
      <c r="HD252" s="25"/>
      <c r="HE252" s="25"/>
      <c r="HF252" s="25"/>
      <c r="HG252" s="25"/>
      <c r="HH252" s="25"/>
      <c r="HI252" s="25"/>
      <c r="HJ252" s="25"/>
      <c r="HK252" s="25"/>
      <c r="HL252" s="25"/>
      <c r="HM252" s="25"/>
      <c r="HN252" s="25"/>
      <c r="HO252" s="25"/>
      <c r="HP252" s="25"/>
      <c r="HQ252" s="25"/>
      <c r="HR252" s="25"/>
      <c r="HS252" s="25"/>
      <c r="HT252" s="25"/>
      <c r="HU252" s="25"/>
      <c r="HV252" s="25"/>
      <c r="HW252" s="25"/>
      <c r="HX252" s="25"/>
      <c r="HY252" s="25"/>
      <c r="HZ252" s="25"/>
      <c r="IA252" s="25"/>
      <c r="IB252" s="25"/>
      <c r="IC252" s="25"/>
      <c r="ID252" s="25"/>
      <c r="IE252" s="25"/>
      <c r="IF252" s="25"/>
      <c r="IG252" s="25"/>
      <c r="IH252" s="25"/>
      <c r="II252" s="25"/>
      <c r="IJ252" s="25"/>
      <c r="IK252" s="25"/>
      <c r="IL252" s="25"/>
      <c r="IM252" s="25"/>
      <c r="IN252" s="25"/>
      <c r="IO252" s="25"/>
      <c r="IP252" s="25"/>
      <c r="IQ252" s="25"/>
      <c r="IR252" s="25"/>
      <c r="IS252" s="25"/>
      <c r="IT252" s="25"/>
      <c r="IU252" s="25"/>
    </row>
    <row r="253" spans="1:255" s="95" customFormat="1" ht="30" customHeight="1" x14ac:dyDescent="0.25">
      <c r="A253" s="47">
        <v>1</v>
      </c>
      <c r="B253" s="375" t="s">
        <v>301</v>
      </c>
      <c r="C253" s="375"/>
      <c r="D253" s="375"/>
      <c r="E253" s="375"/>
      <c r="F253" s="45">
        <v>20</v>
      </c>
      <c r="G253" s="334">
        <f>'Equipment List_Unadjusted'!G253*Indexes!S5</f>
        <v>0.9277831558567281</v>
      </c>
      <c r="H253" s="334">
        <f>'Equipment List_Unadjusted'!H253*Indexes!S5</f>
        <v>32.472410454985479</v>
      </c>
      <c r="I253" s="33">
        <v>2004</v>
      </c>
      <c r="J253" s="334"/>
      <c r="K253" s="334"/>
      <c r="L253" s="33"/>
      <c r="M253" s="14" t="s">
        <v>302</v>
      </c>
      <c r="N253" s="275"/>
      <c r="O253" s="275"/>
      <c r="P253" s="275"/>
      <c r="Q253" s="27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c r="CA253" s="25"/>
      <c r="CB253" s="25"/>
      <c r="CC253" s="25"/>
      <c r="CD253" s="25"/>
      <c r="CE253" s="25"/>
      <c r="CF253" s="25"/>
      <c r="CG253" s="25"/>
      <c r="CH253" s="25"/>
      <c r="CI253" s="25"/>
      <c r="CJ253" s="25"/>
      <c r="CK253" s="25"/>
      <c r="CL253" s="25"/>
      <c r="CM253" s="25"/>
      <c r="CN253" s="25"/>
      <c r="CO253" s="25"/>
      <c r="CP253" s="25"/>
      <c r="CQ253" s="25"/>
      <c r="CR253" s="25"/>
      <c r="CS253" s="25"/>
      <c r="CT253" s="25"/>
      <c r="CU253" s="25"/>
      <c r="CV253" s="25"/>
      <c r="CW253" s="25"/>
      <c r="CX253" s="25"/>
      <c r="CY253" s="25"/>
      <c r="CZ253" s="25"/>
      <c r="DA253" s="25"/>
      <c r="DB253" s="25"/>
      <c r="DC253" s="25"/>
      <c r="DD253" s="25"/>
      <c r="DE253" s="25"/>
      <c r="DF253" s="25"/>
      <c r="DG253" s="25"/>
      <c r="DH253" s="25"/>
      <c r="DI253" s="25"/>
      <c r="DJ253" s="25"/>
      <c r="DK253" s="25"/>
      <c r="DL253" s="25"/>
      <c r="DM253" s="25"/>
      <c r="DN253" s="25"/>
      <c r="DO253" s="25"/>
      <c r="DP253" s="25"/>
      <c r="DQ253" s="25"/>
      <c r="DR253" s="25"/>
      <c r="DS253" s="25"/>
      <c r="DT253" s="25"/>
      <c r="DU253" s="25"/>
      <c r="DV253" s="25"/>
      <c r="DW253" s="25"/>
      <c r="DX253" s="25"/>
      <c r="DY253" s="25"/>
      <c r="DZ253" s="25"/>
      <c r="EA253" s="25"/>
      <c r="EB253" s="25"/>
      <c r="EC253" s="25"/>
      <c r="ED253" s="25"/>
      <c r="EE253" s="25"/>
      <c r="EF253" s="25"/>
      <c r="EG253" s="25"/>
      <c r="EH253" s="25"/>
      <c r="EI253" s="25"/>
      <c r="EJ253" s="25"/>
      <c r="EK253" s="25"/>
      <c r="EL253" s="25"/>
      <c r="EM253" s="25"/>
      <c r="EN253" s="25"/>
      <c r="EO253" s="25"/>
      <c r="EP253" s="25"/>
      <c r="EQ253" s="25"/>
      <c r="ER253" s="25"/>
      <c r="ES253" s="25"/>
      <c r="ET253" s="25"/>
      <c r="EU253" s="25"/>
      <c r="EV253" s="25"/>
      <c r="EW253" s="25"/>
      <c r="EX253" s="25"/>
      <c r="EY253" s="25"/>
      <c r="EZ253" s="25"/>
      <c r="FA253" s="25"/>
      <c r="FB253" s="25"/>
      <c r="FC253" s="25"/>
      <c r="FD253" s="25"/>
      <c r="FE253" s="25"/>
      <c r="FF253" s="25"/>
      <c r="FG253" s="25"/>
      <c r="FH253" s="25"/>
      <c r="FI253" s="25"/>
      <c r="FJ253" s="25"/>
      <c r="FK253" s="25"/>
      <c r="FL253" s="25"/>
      <c r="FM253" s="25"/>
      <c r="FN253" s="25"/>
      <c r="FO253" s="25"/>
      <c r="FP253" s="25"/>
      <c r="FQ253" s="25"/>
      <c r="FR253" s="25"/>
      <c r="FS253" s="25"/>
      <c r="FT253" s="25"/>
      <c r="FU253" s="25"/>
      <c r="FV253" s="25"/>
      <c r="FW253" s="25"/>
      <c r="FX253" s="25"/>
      <c r="FY253" s="25"/>
      <c r="FZ253" s="25"/>
      <c r="GA253" s="25"/>
      <c r="GB253" s="25"/>
      <c r="GC253" s="25"/>
      <c r="GD253" s="25"/>
      <c r="GE253" s="25"/>
      <c r="GF253" s="25"/>
      <c r="GG253" s="25"/>
      <c r="GH253" s="25"/>
      <c r="GI253" s="25"/>
      <c r="GJ253" s="25"/>
      <c r="GK253" s="25"/>
      <c r="GL253" s="25"/>
      <c r="GM253" s="25"/>
      <c r="GN253" s="25"/>
      <c r="GO253" s="25"/>
      <c r="GP253" s="25"/>
      <c r="GQ253" s="25"/>
      <c r="GR253" s="25"/>
      <c r="GS253" s="25"/>
      <c r="GT253" s="25"/>
      <c r="GU253" s="25"/>
      <c r="GV253" s="25"/>
      <c r="GW253" s="25"/>
      <c r="GX253" s="25"/>
      <c r="GY253" s="25"/>
      <c r="GZ253" s="25"/>
      <c r="HA253" s="25"/>
      <c r="HB253" s="25"/>
      <c r="HC253" s="25"/>
      <c r="HD253" s="25"/>
      <c r="HE253" s="25"/>
      <c r="HF253" s="25"/>
      <c r="HG253" s="25"/>
      <c r="HH253" s="25"/>
      <c r="HI253" s="25"/>
      <c r="HJ253" s="25"/>
      <c r="HK253" s="25"/>
      <c r="HL253" s="25"/>
      <c r="HM253" s="25"/>
      <c r="HN253" s="25"/>
      <c r="HO253" s="25"/>
      <c r="HP253" s="25"/>
      <c r="HQ253" s="25"/>
      <c r="HR253" s="25"/>
      <c r="HS253" s="25"/>
      <c r="HT253" s="25"/>
      <c r="HU253" s="25"/>
      <c r="HV253" s="25"/>
      <c r="HW253" s="25"/>
      <c r="HX253" s="25"/>
      <c r="HY253" s="25"/>
      <c r="HZ253" s="25"/>
      <c r="IA253" s="25"/>
      <c r="IB253" s="25"/>
      <c r="IC253" s="25"/>
      <c r="ID253" s="25"/>
      <c r="IE253" s="25"/>
      <c r="IF253" s="25"/>
      <c r="IG253" s="25"/>
      <c r="IH253" s="25"/>
      <c r="II253" s="25"/>
      <c r="IJ253" s="25"/>
      <c r="IK253" s="25"/>
      <c r="IL253" s="25"/>
      <c r="IM253" s="25"/>
      <c r="IN253" s="25"/>
      <c r="IO253" s="25"/>
      <c r="IP253" s="25"/>
      <c r="IQ253" s="25"/>
      <c r="IR253" s="25"/>
      <c r="IS253" s="25"/>
      <c r="IT253" s="25"/>
      <c r="IU253" s="25"/>
    </row>
    <row r="254" spans="1:255" s="95" customFormat="1" ht="30" customHeight="1" x14ac:dyDescent="0.25">
      <c r="A254" s="48">
        <v>2</v>
      </c>
      <c r="B254" s="376" t="s">
        <v>303</v>
      </c>
      <c r="C254" s="376"/>
      <c r="D254" s="376"/>
      <c r="E254" s="376"/>
      <c r="F254" s="45">
        <v>5</v>
      </c>
      <c r="G254" s="334">
        <f>'Equipment List_Unadjusted'!G254*Indexes!S6</f>
        <v>7.2860360360360371E-3</v>
      </c>
      <c r="H254" s="334">
        <f>'Equipment List_Unadjusted'!H254*Indexes!S6</f>
        <v>3.6430180180180183E-2</v>
      </c>
      <c r="I254" s="33">
        <v>2004</v>
      </c>
      <c r="J254" s="334"/>
      <c r="K254" s="334"/>
      <c r="L254" s="33"/>
      <c r="M254" s="14" t="s">
        <v>239</v>
      </c>
      <c r="N254" s="275"/>
      <c r="O254" s="275"/>
      <c r="P254" s="275"/>
      <c r="Q254" s="27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c r="CA254" s="25"/>
      <c r="CB254" s="25"/>
      <c r="CC254" s="25"/>
      <c r="CD254" s="25"/>
      <c r="CE254" s="25"/>
      <c r="CF254" s="25"/>
      <c r="CG254" s="25"/>
      <c r="CH254" s="25"/>
      <c r="CI254" s="25"/>
      <c r="CJ254" s="25"/>
      <c r="CK254" s="25"/>
      <c r="CL254" s="25"/>
      <c r="CM254" s="25"/>
      <c r="CN254" s="25"/>
      <c r="CO254" s="25"/>
      <c r="CP254" s="25"/>
      <c r="CQ254" s="25"/>
      <c r="CR254" s="25"/>
      <c r="CS254" s="25"/>
      <c r="CT254" s="25"/>
      <c r="CU254" s="25"/>
      <c r="CV254" s="25"/>
      <c r="CW254" s="25"/>
      <c r="CX254" s="25"/>
      <c r="CY254" s="25"/>
      <c r="CZ254" s="25"/>
      <c r="DA254" s="25"/>
      <c r="DB254" s="25"/>
      <c r="DC254" s="25"/>
      <c r="DD254" s="25"/>
      <c r="DE254" s="25"/>
      <c r="DF254" s="25"/>
      <c r="DG254" s="25"/>
      <c r="DH254" s="25"/>
      <c r="DI254" s="25"/>
      <c r="DJ254" s="25"/>
      <c r="DK254" s="25"/>
      <c r="DL254" s="25"/>
      <c r="DM254" s="25"/>
      <c r="DN254" s="25"/>
      <c r="DO254" s="25"/>
      <c r="DP254" s="25"/>
      <c r="DQ254" s="25"/>
      <c r="DR254" s="25"/>
      <c r="DS254" s="25"/>
      <c r="DT254" s="25"/>
      <c r="DU254" s="25"/>
      <c r="DV254" s="25"/>
      <c r="DW254" s="25"/>
      <c r="DX254" s="25"/>
      <c r="DY254" s="25"/>
      <c r="DZ254" s="25"/>
      <c r="EA254" s="25"/>
      <c r="EB254" s="25"/>
      <c r="EC254" s="25"/>
      <c r="ED254" s="25"/>
      <c r="EE254" s="25"/>
      <c r="EF254" s="25"/>
      <c r="EG254" s="25"/>
      <c r="EH254" s="25"/>
      <c r="EI254" s="25"/>
      <c r="EJ254" s="25"/>
      <c r="EK254" s="25"/>
      <c r="EL254" s="25"/>
      <c r="EM254" s="25"/>
      <c r="EN254" s="25"/>
      <c r="EO254" s="25"/>
      <c r="EP254" s="25"/>
      <c r="EQ254" s="25"/>
      <c r="ER254" s="25"/>
      <c r="ES254" s="25"/>
      <c r="ET254" s="25"/>
      <c r="EU254" s="25"/>
      <c r="EV254" s="25"/>
      <c r="EW254" s="25"/>
      <c r="EX254" s="25"/>
      <c r="EY254" s="25"/>
      <c r="EZ254" s="25"/>
      <c r="FA254" s="25"/>
      <c r="FB254" s="25"/>
      <c r="FC254" s="25"/>
      <c r="FD254" s="25"/>
      <c r="FE254" s="25"/>
      <c r="FF254" s="25"/>
      <c r="FG254" s="25"/>
      <c r="FH254" s="25"/>
      <c r="FI254" s="25"/>
      <c r="FJ254" s="25"/>
      <c r="FK254" s="25"/>
      <c r="FL254" s="25"/>
      <c r="FM254" s="25"/>
      <c r="FN254" s="25"/>
      <c r="FO254" s="25"/>
      <c r="FP254" s="25"/>
      <c r="FQ254" s="25"/>
      <c r="FR254" s="25"/>
      <c r="FS254" s="25"/>
      <c r="FT254" s="25"/>
      <c r="FU254" s="25"/>
      <c r="FV254" s="25"/>
      <c r="FW254" s="25"/>
      <c r="FX254" s="25"/>
      <c r="FY254" s="25"/>
      <c r="FZ254" s="25"/>
      <c r="GA254" s="25"/>
      <c r="GB254" s="25"/>
      <c r="GC254" s="25"/>
      <c r="GD254" s="25"/>
      <c r="GE254" s="25"/>
      <c r="GF254" s="25"/>
      <c r="GG254" s="25"/>
      <c r="GH254" s="25"/>
      <c r="GI254" s="25"/>
      <c r="GJ254" s="25"/>
      <c r="GK254" s="25"/>
      <c r="GL254" s="25"/>
      <c r="GM254" s="25"/>
      <c r="GN254" s="25"/>
      <c r="GO254" s="25"/>
      <c r="GP254" s="25"/>
      <c r="GQ254" s="25"/>
      <c r="GR254" s="25"/>
      <c r="GS254" s="25"/>
      <c r="GT254" s="25"/>
      <c r="GU254" s="25"/>
      <c r="GV254" s="25"/>
      <c r="GW254" s="25"/>
      <c r="GX254" s="25"/>
      <c r="GY254" s="25"/>
      <c r="GZ254" s="25"/>
      <c r="HA254" s="25"/>
      <c r="HB254" s="25"/>
      <c r="HC254" s="25"/>
      <c r="HD254" s="25"/>
      <c r="HE254" s="25"/>
      <c r="HF254" s="25"/>
      <c r="HG254" s="25"/>
      <c r="HH254" s="25"/>
      <c r="HI254" s="25"/>
      <c r="HJ254" s="25"/>
      <c r="HK254" s="25"/>
      <c r="HL254" s="25"/>
      <c r="HM254" s="25"/>
      <c r="HN254" s="25"/>
      <c r="HO254" s="25"/>
      <c r="HP254" s="25"/>
      <c r="HQ254" s="25"/>
      <c r="HR254" s="25"/>
      <c r="HS254" s="25"/>
      <c r="HT254" s="25"/>
      <c r="HU254" s="25"/>
      <c r="HV254" s="25"/>
      <c r="HW254" s="25"/>
      <c r="HX254" s="25"/>
      <c r="HY254" s="25"/>
      <c r="HZ254" s="25"/>
      <c r="IA254" s="25"/>
      <c r="IB254" s="25"/>
      <c r="IC254" s="25"/>
      <c r="ID254" s="25"/>
      <c r="IE254" s="25"/>
      <c r="IF254" s="25"/>
      <c r="IG254" s="25"/>
      <c r="IH254" s="25"/>
      <c r="II254" s="25"/>
      <c r="IJ254" s="25"/>
      <c r="IK254" s="25"/>
      <c r="IL254" s="25"/>
      <c r="IM254" s="25"/>
      <c r="IN254" s="25"/>
      <c r="IO254" s="25"/>
      <c r="IP254" s="25"/>
      <c r="IQ254" s="25"/>
      <c r="IR254" s="25"/>
      <c r="IS254" s="25"/>
      <c r="IT254" s="25"/>
      <c r="IU254" s="25"/>
    </row>
    <row r="255" spans="1:255" s="95" customFormat="1" ht="15" x14ac:dyDescent="0.25">
      <c r="A255" s="47">
        <v>2</v>
      </c>
      <c r="B255" s="375" t="s">
        <v>304</v>
      </c>
      <c r="C255" s="375"/>
      <c r="D255" s="375"/>
      <c r="E255" s="375"/>
      <c r="F255" s="45">
        <v>4</v>
      </c>
      <c r="G255" s="334">
        <f>'Equipment List_Unadjusted'!G255*Indexes!S6</f>
        <v>2.9144144144144148E-2</v>
      </c>
      <c r="H255" s="334">
        <f>'Equipment List_Unadjusted'!H255*Indexes!S6</f>
        <v>3.6430180180180183E-2</v>
      </c>
      <c r="I255" s="33">
        <v>2004</v>
      </c>
      <c r="J255" s="334"/>
      <c r="K255" s="334"/>
      <c r="L255" s="33"/>
      <c r="M255" s="14" t="s">
        <v>239</v>
      </c>
      <c r="N255" s="275"/>
      <c r="O255" s="275"/>
      <c r="P255" s="275"/>
      <c r="Q255" s="27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c r="CA255" s="25"/>
      <c r="CB255" s="25"/>
      <c r="CC255" s="25"/>
      <c r="CD255" s="25"/>
      <c r="CE255" s="25"/>
      <c r="CF255" s="25"/>
      <c r="CG255" s="25"/>
      <c r="CH255" s="25"/>
      <c r="CI255" s="25"/>
      <c r="CJ255" s="25"/>
      <c r="CK255" s="25"/>
      <c r="CL255" s="25"/>
      <c r="CM255" s="25"/>
      <c r="CN255" s="25"/>
      <c r="CO255" s="25"/>
      <c r="CP255" s="25"/>
      <c r="CQ255" s="25"/>
      <c r="CR255" s="25"/>
      <c r="CS255" s="25"/>
      <c r="CT255" s="25"/>
      <c r="CU255" s="25"/>
      <c r="CV255" s="25"/>
      <c r="CW255" s="25"/>
      <c r="CX255" s="25"/>
      <c r="CY255" s="25"/>
      <c r="CZ255" s="25"/>
      <c r="DA255" s="25"/>
      <c r="DB255" s="25"/>
      <c r="DC255" s="25"/>
      <c r="DD255" s="25"/>
      <c r="DE255" s="25"/>
      <c r="DF255" s="25"/>
      <c r="DG255" s="25"/>
      <c r="DH255" s="25"/>
      <c r="DI255" s="25"/>
      <c r="DJ255" s="25"/>
      <c r="DK255" s="25"/>
      <c r="DL255" s="25"/>
      <c r="DM255" s="25"/>
      <c r="DN255" s="25"/>
      <c r="DO255" s="25"/>
      <c r="DP255" s="25"/>
      <c r="DQ255" s="25"/>
      <c r="DR255" s="25"/>
      <c r="DS255" s="25"/>
      <c r="DT255" s="25"/>
      <c r="DU255" s="25"/>
      <c r="DV255" s="25"/>
      <c r="DW255" s="25"/>
      <c r="DX255" s="25"/>
      <c r="DY255" s="25"/>
      <c r="DZ255" s="25"/>
      <c r="EA255" s="25"/>
      <c r="EB255" s="25"/>
      <c r="EC255" s="25"/>
      <c r="ED255" s="25"/>
      <c r="EE255" s="25"/>
      <c r="EF255" s="25"/>
      <c r="EG255" s="25"/>
      <c r="EH255" s="25"/>
      <c r="EI255" s="25"/>
      <c r="EJ255" s="25"/>
      <c r="EK255" s="25"/>
      <c r="EL255" s="25"/>
      <c r="EM255" s="25"/>
      <c r="EN255" s="25"/>
      <c r="EO255" s="25"/>
      <c r="EP255" s="25"/>
      <c r="EQ255" s="25"/>
      <c r="ER255" s="25"/>
      <c r="ES255" s="25"/>
      <c r="ET255" s="25"/>
      <c r="EU255" s="25"/>
      <c r="EV255" s="25"/>
      <c r="EW255" s="25"/>
      <c r="EX255" s="25"/>
      <c r="EY255" s="25"/>
      <c r="EZ255" s="25"/>
      <c r="FA255" s="25"/>
      <c r="FB255" s="25"/>
      <c r="FC255" s="25"/>
      <c r="FD255" s="25"/>
      <c r="FE255" s="25"/>
      <c r="FF255" s="25"/>
      <c r="FG255" s="25"/>
      <c r="FH255" s="25"/>
      <c r="FI255" s="25"/>
      <c r="FJ255" s="25"/>
      <c r="FK255" s="25"/>
      <c r="FL255" s="25"/>
      <c r="FM255" s="25"/>
      <c r="FN255" s="25"/>
      <c r="FO255" s="25"/>
      <c r="FP255" s="25"/>
      <c r="FQ255" s="25"/>
      <c r="FR255" s="25"/>
      <c r="FS255" s="25"/>
      <c r="FT255" s="25"/>
      <c r="FU255" s="25"/>
      <c r="FV255" s="25"/>
      <c r="FW255" s="25"/>
      <c r="FX255" s="25"/>
      <c r="FY255" s="25"/>
      <c r="FZ255" s="25"/>
      <c r="GA255" s="25"/>
      <c r="GB255" s="25"/>
      <c r="GC255" s="25"/>
      <c r="GD255" s="25"/>
      <c r="GE255" s="25"/>
      <c r="GF255" s="25"/>
      <c r="GG255" s="25"/>
      <c r="GH255" s="25"/>
      <c r="GI255" s="25"/>
      <c r="GJ255" s="25"/>
      <c r="GK255" s="25"/>
      <c r="GL255" s="25"/>
      <c r="GM255" s="25"/>
      <c r="GN255" s="25"/>
      <c r="GO255" s="25"/>
      <c r="GP255" s="25"/>
      <c r="GQ255" s="25"/>
      <c r="GR255" s="25"/>
      <c r="GS255" s="25"/>
      <c r="GT255" s="25"/>
      <c r="GU255" s="25"/>
      <c r="GV255" s="25"/>
      <c r="GW255" s="25"/>
      <c r="GX255" s="25"/>
      <c r="GY255" s="25"/>
      <c r="GZ255" s="25"/>
      <c r="HA255" s="25"/>
      <c r="HB255" s="25"/>
      <c r="HC255" s="25"/>
      <c r="HD255" s="25"/>
      <c r="HE255" s="25"/>
      <c r="HF255" s="25"/>
      <c r="HG255" s="25"/>
      <c r="HH255" s="25"/>
      <c r="HI255" s="25"/>
      <c r="HJ255" s="25"/>
      <c r="HK255" s="25"/>
      <c r="HL255" s="25"/>
      <c r="HM255" s="25"/>
      <c r="HN255" s="25"/>
      <c r="HO255" s="25"/>
      <c r="HP255" s="25"/>
      <c r="HQ255" s="25"/>
      <c r="HR255" s="25"/>
      <c r="HS255" s="25"/>
      <c r="HT255" s="25"/>
      <c r="HU255" s="25"/>
      <c r="HV255" s="25"/>
      <c r="HW255" s="25"/>
      <c r="HX255" s="25"/>
      <c r="HY255" s="25"/>
      <c r="HZ255" s="25"/>
      <c r="IA255" s="25"/>
      <c r="IB255" s="25"/>
      <c r="IC255" s="25"/>
      <c r="ID255" s="25"/>
      <c r="IE255" s="25"/>
      <c r="IF255" s="25"/>
      <c r="IG255" s="25"/>
      <c r="IH255" s="25"/>
      <c r="II255" s="25"/>
      <c r="IJ255" s="25"/>
      <c r="IK255" s="25"/>
      <c r="IL255" s="25"/>
      <c r="IM255" s="25"/>
      <c r="IN255" s="25"/>
      <c r="IO255" s="25"/>
      <c r="IP255" s="25"/>
      <c r="IQ255" s="25"/>
      <c r="IR255" s="25"/>
      <c r="IS255" s="25"/>
      <c r="IT255" s="25"/>
      <c r="IU255" s="25"/>
    </row>
    <row r="256" spans="1:255" s="65" customFormat="1" ht="15" x14ac:dyDescent="0.25">
      <c r="A256" s="48">
        <v>6</v>
      </c>
      <c r="B256" s="375" t="s">
        <v>305</v>
      </c>
      <c r="C256" s="375"/>
      <c r="D256" s="375"/>
      <c r="E256" s="375"/>
      <c r="F256" s="45"/>
      <c r="G256" s="334">
        <f>'Equipment List_Unadjusted'!G256*Indexes!S10</f>
        <v>42.675964546402504</v>
      </c>
      <c r="H256" s="334">
        <f>'Equipment List_Unadjusted'!H256*Indexes!S10</f>
        <v>44.147549530761211</v>
      </c>
      <c r="I256" s="33">
        <v>2004</v>
      </c>
      <c r="J256" s="334"/>
      <c r="K256" s="334"/>
      <c r="L256" s="33"/>
      <c r="M256" s="14" t="s">
        <v>273</v>
      </c>
      <c r="N256" s="274"/>
      <c r="O256" s="274"/>
      <c r="P256" s="274"/>
      <c r="Q256" s="274"/>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5"/>
      <c r="CB256" s="5"/>
      <c r="CC256" s="5"/>
      <c r="CD256" s="5"/>
      <c r="CE256" s="5"/>
      <c r="CF256" s="5"/>
      <c r="CG256" s="5"/>
      <c r="CH256" s="5"/>
      <c r="CI256" s="5"/>
      <c r="CJ256" s="5"/>
      <c r="CK256" s="5"/>
      <c r="CL256" s="5"/>
      <c r="CM256" s="5"/>
      <c r="CN256" s="5"/>
      <c r="CO256" s="5"/>
      <c r="CP256" s="5"/>
      <c r="CQ256" s="5"/>
      <c r="CR256" s="5"/>
      <c r="CS256" s="5"/>
      <c r="CT256" s="5"/>
      <c r="CU256" s="5"/>
      <c r="CV256" s="5"/>
      <c r="CW256" s="5"/>
      <c r="CX256" s="5"/>
      <c r="CY256" s="5"/>
      <c r="CZ256" s="5"/>
      <c r="DA256" s="5"/>
      <c r="DB256" s="5"/>
      <c r="DC256" s="5"/>
      <c r="DD256" s="5"/>
      <c r="DE256" s="5"/>
      <c r="DF256" s="5"/>
      <c r="DG256" s="5"/>
      <c r="DH256" s="5"/>
      <c r="DI256" s="5"/>
      <c r="DJ256" s="5"/>
      <c r="DK256" s="5"/>
      <c r="DL256" s="5"/>
      <c r="DM256" s="5"/>
      <c r="DN256" s="5"/>
      <c r="DO256" s="5"/>
      <c r="DP256" s="5"/>
      <c r="DQ256" s="5"/>
      <c r="DR256" s="5"/>
      <c r="DS256" s="5"/>
      <c r="DT256" s="5"/>
      <c r="DU256" s="5"/>
      <c r="DV256" s="5"/>
      <c r="DW256" s="5"/>
      <c r="DX256" s="5"/>
      <c r="DY256" s="5"/>
      <c r="DZ256" s="5"/>
      <c r="EA256" s="5"/>
      <c r="EB256" s="5"/>
      <c r="EC256" s="5"/>
      <c r="ED256" s="5"/>
      <c r="EE256" s="5"/>
      <c r="EF256" s="5"/>
      <c r="EG256" s="5"/>
      <c r="EH256" s="5"/>
      <c r="EI256" s="5"/>
      <c r="EJ256" s="5"/>
      <c r="EK256" s="5"/>
      <c r="EL256" s="5"/>
      <c r="EM256" s="5"/>
      <c r="EN256" s="5"/>
      <c r="EO256" s="5"/>
      <c r="EP256" s="5"/>
      <c r="EQ256" s="5"/>
      <c r="ER256" s="5"/>
      <c r="ES256" s="5"/>
      <c r="ET256" s="5"/>
      <c r="EU256" s="5"/>
      <c r="EV256" s="5"/>
      <c r="EW256" s="5"/>
      <c r="EX256" s="5"/>
      <c r="EY256" s="5"/>
      <c r="EZ256" s="5"/>
      <c r="FA256" s="5"/>
      <c r="FB256" s="5"/>
      <c r="FC256" s="5"/>
      <c r="FD256" s="5"/>
      <c r="FE256" s="5"/>
      <c r="FF256" s="5"/>
      <c r="FG256" s="5"/>
      <c r="FH256" s="5"/>
      <c r="FI256" s="5"/>
      <c r="FJ256" s="5"/>
      <c r="FK256" s="5"/>
      <c r="FL256" s="5"/>
      <c r="FM256" s="5"/>
      <c r="FN256" s="5"/>
      <c r="FO256" s="5"/>
      <c r="FP256" s="5"/>
      <c r="FQ256" s="5"/>
      <c r="FR256" s="5"/>
      <c r="FS256" s="5"/>
      <c r="FT256" s="5"/>
      <c r="FU256" s="5"/>
      <c r="FV256" s="5"/>
      <c r="FW256" s="5"/>
      <c r="FX256" s="5"/>
      <c r="FY256" s="5"/>
      <c r="FZ256" s="5"/>
      <c r="GA256" s="5"/>
      <c r="GB256" s="5"/>
      <c r="GC256" s="5"/>
      <c r="GD256" s="5"/>
      <c r="GE256" s="5"/>
      <c r="GF256" s="5"/>
      <c r="GG256" s="5"/>
      <c r="GH256" s="5"/>
      <c r="GI256" s="5"/>
      <c r="GJ256" s="5"/>
      <c r="GK256" s="5"/>
      <c r="GL256" s="5"/>
      <c r="GM256" s="5"/>
      <c r="GN256" s="5"/>
      <c r="GO256" s="5"/>
      <c r="GP256" s="5"/>
      <c r="GQ256" s="5"/>
      <c r="GR256" s="5"/>
      <c r="GS256" s="5"/>
      <c r="GT256" s="5"/>
      <c r="GU256" s="5"/>
      <c r="GV256" s="5"/>
      <c r="GW256" s="5"/>
      <c r="GX256" s="5"/>
      <c r="GY256" s="5"/>
      <c r="GZ256" s="5"/>
      <c r="HA256" s="5"/>
      <c r="HB256" s="5"/>
      <c r="HC256" s="5"/>
      <c r="HD256" s="5"/>
      <c r="HE256" s="5"/>
      <c r="HF256" s="5"/>
      <c r="HG256" s="5"/>
      <c r="HH256" s="5"/>
      <c r="HI256" s="5"/>
      <c r="HJ256" s="5"/>
      <c r="HK256" s="5"/>
      <c r="HL256" s="5"/>
      <c r="HM256" s="5"/>
      <c r="HN256" s="5"/>
      <c r="HO256" s="5"/>
      <c r="HP256" s="5"/>
      <c r="HQ256" s="5"/>
      <c r="HR256" s="5"/>
      <c r="HS256" s="5"/>
      <c r="HT256" s="5"/>
      <c r="HU256" s="5"/>
      <c r="HV256" s="5"/>
      <c r="HW256" s="5"/>
      <c r="HX256" s="5"/>
      <c r="HY256" s="5"/>
      <c r="HZ256" s="5"/>
      <c r="IA256" s="5"/>
      <c r="IB256" s="5"/>
      <c r="IC256" s="5"/>
      <c r="ID256" s="5"/>
      <c r="IE256" s="5"/>
      <c r="IF256" s="5"/>
      <c r="IG256" s="5"/>
      <c r="IH256" s="5"/>
      <c r="II256" s="5"/>
      <c r="IJ256" s="5"/>
      <c r="IK256" s="5"/>
      <c r="IL256" s="5"/>
      <c r="IM256" s="5"/>
      <c r="IN256" s="5"/>
      <c r="IO256" s="5"/>
      <c r="IP256" s="5"/>
      <c r="IQ256" s="5"/>
      <c r="IR256" s="5"/>
      <c r="IS256" s="5"/>
      <c r="IT256" s="5"/>
      <c r="IU256" s="5"/>
    </row>
    <row r="257" spans="1:255" s="95" customFormat="1" ht="30" customHeight="1" x14ac:dyDescent="0.25">
      <c r="A257" s="47">
        <v>6</v>
      </c>
      <c r="B257" s="376" t="s">
        <v>306</v>
      </c>
      <c r="C257" s="376"/>
      <c r="D257" s="376"/>
      <c r="E257" s="376"/>
      <c r="F257" s="45"/>
      <c r="G257" s="334">
        <f>'Equipment List_Unadjusted'!G257*Indexes!S10</f>
        <v>5.2977059436913452</v>
      </c>
      <c r="H257" s="334">
        <f>'Equipment List_Unadjusted'!H257*Indexes!S10</f>
        <v>29.431699687174138</v>
      </c>
      <c r="I257" s="33">
        <v>2004</v>
      </c>
      <c r="J257" s="334"/>
      <c r="K257" s="334"/>
      <c r="L257" s="33"/>
      <c r="M257" s="55" t="s">
        <v>268</v>
      </c>
      <c r="N257" s="275"/>
      <c r="O257" s="275"/>
      <c r="P257" s="275"/>
      <c r="Q257" s="27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c r="CA257" s="25"/>
      <c r="CB257" s="25"/>
      <c r="CC257" s="25"/>
      <c r="CD257" s="25"/>
      <c r="CE257" s="25"/>
      <c r="CF257" s="25"/>
      <c r="CG257" s="25"/>
      <c r="CH257" s="25"/>
      <c r="CI257" s="25"/>
      <c r="CJ257" s="25"/>
      <c r="CK257" s="25"/>
      <c r="CL257" s="25"/>
      <c r="CM257" s="25"/>
      <c r="CN257" s="25"/>
      <c r="CO257" s="25"/>
      <c r="CP257" s="25"/>
      <c r="CQ257" s="25"/>
      <c r="CR257" s="25"/>
      <c r="CS257" s="25"/>
      <c r="CT257" s="25"/>
      <c r="CU257" s="25"/>
      <c r="CV257" s="25"/>
      <c r="CW257" s="25"/>
      <c r="CX257" s="25"/>
      <c r="CY257" s="25"/>
      <c r="CZ257" s="25"/>
      <c r="DA257" s="25"/>
      <c r="DB257" s="25"/>
      <c r="DC257" s="25"/>
      <c r="DD257" s="25"/>
      <c r="DE257" s="25"/>
      <c r="DF257" s="25"/>
      <c r="DG257" s="25"/>
      <c r="DH257" s="25"/>
      <c r="DI257" s="25"/>
      <c r="DJ257" s="25"/>
      <c r="DK257" s="25"/>
      <c r="DL257" s="25"/>
      <c r="DM257" s="25"/>
      <c r="DN257" s="25"/>
      <c r="DO257" s="25"/>
      <c r="DP257" s="25"/>
      <c r="DQ257" s="25"/>
      <c r="DR257" s="25"/>
      <c r="DS257" s="25"/>
      <c r="DT257" s="25"/>
      <c r="DU257" s="25"/>
      <c r="DV257" s="25"/>
      <c r="DW257" s="25"/>
      <c r="DX257" s="25"/>
      <c r="DY257" s="25"/>
      <c r="DZ257" s="25"/>
      <c r="EA257" s="25"/>
      <c r="EB257" s="25"/>
      <c r="EC257" s="25"/>
      <c r="ED257" s="25"/>
      <c r="EE257" s="25"/>
      <c r="EF257" s="25"/>
      <c r="EG257" s="25"/>
      <c r="EH257" s="25"/>
      <c r="EI257" s="25"/>
      <c r="EJ257" s="25"/>
      <c r="EK257" s="25"/>
      <c r="EL257" s="25"/>
      <c r="EM257" s="25"/>
      <c r="EN257" s="25"/>
      <c r="EO257" s="25"/>
      <c r="EP257" s="25"/>
      <c r="EQ257" s="25"/>
      <c r="ER257" s="25"/>
      <c r="ES257" s="25"/>
      <c r="ET257" s="25"/>
      <c r="EU257" s="25"/>
      <c r="EV257" s="25"/>
      <c r="EW257" s="25"/>
      <c r="EX257" s="25"/>
      <c r="EY257" s="25"/>
      <c r="EZ257" s="25"/>
      <c r="FA257" s="25"/>
      <c r="FB257" s="25"/>
      <c r="FC257" s="25"/>
      <c r="FD257" s="25"/>
      <c r="FE257" s="25"/>
      <c r="FF257" s="25"/>
      <c r="FG257" s="25"/>
      <c r="FH257" s="25"/>
      <c r="FI257" s="25"/>
      <c r="FJ257" s="25"/>
      <c r="FK257" s="25"/>
      <c r="FL257" s="25"/>
      <c r="FM257" s="25"/>
      <c r="FN257" s="25"/>
      <c r="FO257" s="25"/>
      <c r="FP257" s="25"/>
      <c r="FQ257" s="25"/>
      <c r="FR257" s="25"/>
      <c r="FS257" s="25"/>
      <c r="FT257" s="25"/>
      <c r="FU257" s="25"/>
      <c r="FV257" s="25"/>
      <c r="FW257" s="25"/>
      <c r="FX257" s="25"/>
      <c r="FY257" s="25"/>
      <c r="FZ257" s="25"/>
      <c r="GA257" s="25"/>
      <c r="GB257" s="25"/>
      <c r="GC257" s="25"/>
      <c r="GD257" s="25"/>
      <c r="GE257" s="25"/>
      <c r="GF257" s="25"/>
      <c r="GG257" s="25"/>
      <c r="GH257" s="25"/>
      <c r="GI257" s="25"/>
      <c r="GJ257" s="25"/>
      <c r="GK257" s="25"/>
      <c r="GL257" s="25"/>
      <c r="GM257" s="25"/>
      <c r="GN257" s="25"/>
      <c r="GO257" s="25"/>
      <c r="GP257" s="25"/>
      <c r="GQ257" s="25"/>
      <c r="GR257" s="25"/>
      <c r="GS257" s="25"/>
      <c r="GT257" s="25"/>
      <c r="GU257" s="25"/>
      <c r="GV257" s="25"/>
      <c r="GW257" s="25"/>
      <c r="GX257" s="25"/>
      <c r="GY257" s="25"/>
      <c r="GZ257" s="25"/>
      <c r="HA257" s="25"/>
      <c r="HB257" s="25"/>
      <c r="HC257" s="25"/>
      <c r="HD257" s="25"/>
      <c r="HE257" s="25"/>
      <c r="HF257" s="25"/>
      <c r="HG257" s="25"/>
      <c r="HH257" s="25"/>
      <c r="HI257" s="25"/>
      <c r="HJ257" s="25"/>
      <c r="HK257" s="25"/>
      <c r="HL257" s="25"/>
      <c r="HM257" s="25"/>
      <c r="HN257" s="25"/>
      <c r="HO257" s="25"/>
      <c r="HP257" s="25"/>
      <c r="HQ257" s="25"/>
      <c r="HR257" s="25"/>
      <c r="HS257" s="25"/>
      <c r="HT257" s="25"/>
      <c r="HU257" s="25"/>
      <c r="HV257" s="25"/>
      <c r="HW257" s="25"/>
      <c r="HX257" s="25"/>
      <c r="HY257" s="25"/>
      <c r="HZ257" s="25"/>
      <c r="IA257" s="25"/>
      <c r="IB257" s="25"/>
      <c r="IC257" s="25"/>
      <c r="ID257" s="25"/>
      <c r="IE257" s="25"/>
      <c r="IF257" s="25"/>
      <c r="IG257" s="25"/>
      <c r="IH257" s="25"/>
      <c r="II257" s="25"/>
      <c r="IJ257" s="25"/>
      <c r="IK257" s="25"/>
      <c r="IL257" s="25"/>
      <c r="IM257" s="25"/>
      <c r="IN257" s="25"/>
      <c r="IO257" s="25"/>
      <c r="IP257" s="25"/>
      <c r="IQ257" s="25"/>
      <c r="IR257" s="25"/>
      <c r="IS257" s="25"/>
      <c r="IT257" s="25"/>
      <c r="IU257" s="25"/>
    </row>
    <row r="258" spans="1:255" s="95" customFormat="1" ht="15" x14ac:dyDescent="0.25">
      <c r="A258" s="48">
        <v>5</v>
      </c>
      <c r="B258" s="376" t="s">
        <v>307</v>
      </c>
      <c r="C258" s="376"/>
      <c r="D258" s="376"/>
      <c r="E258" s="376"/>
      <c r="F258" s="45">
        <v>4</v>
      </c>
      <c r="G258" s="382">
        <f>'Equipment List_Unadjusted'!G258*Indexes!S9</f>
        <v>1.3568904593639575</v>
      </c>
      <c r="H258" s="382"/>
      <c r="I258" s="33">
        <v>2004</v>
      </c>
      <c r="J258" s="334"/>
      <c r="K258" s="334"/>
      <c r="L258" s="33"/>
      <c r="M258" s="14" t="s">
        <v>239</v>
      </c>
      <c r="N258" s="275"/>
      <c r="O258" s="275"/>
      <c r="P258" s="275"/>
      <c r="Q258" s="27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c r="CA258" s="25"/>
      <c r="CB258" s="25"/>
      <c r="CC258" s="25"/>
      <c r="CD258" s="25"/>
      <c r="CE258" s="25"/>
      <c r="CF258" s="25"/>
      <c r="CG258" s="25"/>
      <c r="CH258" s="25"/>
      <c r="CI258" s="25"/>
      <c r="CJ258" s="25"/>
      <c r="CK258" s="25"/>
      <c r="CL258" s="25"/>
      <c r="CM258" s="25"/>
      <c r="CN258" s="25"/>
      <c r="CO258" s="25"/>
      <c r="CP258" s="25"/>
      <c r="CQ258" s="25"/>
      <c r="CR258" s="25"/>
      <c r="CS258" s="25"/>
      <c r="CT258" s="25"/>
      <c r="CU258" s="25"/>
      <c r="CV258" s="25"/>
      <c r="CW258" s="25"/>
      <c r="CX258" s="25"/>
      <c r="CY258" s="25"/>
      <c r="CZ258" s="25"/>
      <c r="DA258" s="25"/>
      <c r="DB258" s="25"/>
      <c r="DC258" s="25"/>
      <c r="DD258" s="25"/>
      <c r="DE258" s="25"/>
      <c r="DF258" s="25"/>
      <c r="DG258" s="25"/>
      <c r="DH258" s="25"/>
      <c r="DI258" s="25"/>
      <c r="DJ258" s="25"/>
      <c r="DK258" s="25"/>
      <c r="DL258" s="25"/>
      <c r="DM258" s="25"/>
      <c r="DN258" s="25"/>
      <c r="DO258" s="25"/>
      <c r="DP258" s="25"/>
      <c r="DQ258" s="25"/>
      <c r="DR258" s="25"/>
      <c r="DS258" s="25"/>
      <c r="DT258" s="25"/>
      <c r="DU258" s="25"/>
      <c r="DV258" s="25"/>
      <c r="DW258" s="25"/>
      <c r="DX258" s="25"/>
      <c r="DY258" s="25"/>
      <c r="DZ258" s="25"/>
      <c r="EA258" s="25"/>
      <c r="EB258" s="25"/>
      <c r="EC258" s="25"/>
      <c r="ED258" s="25"/>
      <c r="EE258" s="25"/>
      <c r="EF258" s="25"/>
      <c r="EG258" s="25"/>
      <c r="EH258" s="25"/>
      <c r="EI258" s="25"/>
      <c r="EJ258" s="25"/>
      <c r="EK258" s="25"/>
      <c r="EL258" s="25"/>
      <c r="EM258" s="25"/>
      <c r="EN258" s="25"/>
      <c r="EO258" s="25"/>
      <c r="EP258" s="25"/>
      <c r="EQ258" s="25"/>
      <c r="ER258" s="25"/>
      <c r="ES258" s="25"/>
      <c r="ET258" s="25"/>
      <c r="EU258" s="25"/>
      <c r="EV258" s="25"/>
      <c r="EW258" s="25"/>
      <c r="EX258" s="25"/>
      <c r="EY258" s="25"/>
      <c r="EZ258" s="25"/>
      <c r="FA258" s="25"/>
      <c r="FB258" s="25"/>
      <c r="FC258" s="25"/>
      <c r="FD258" s="25"/>
      <c r="FE258" s="25"/>
      <c r="FF258" s="25"/>
      <c r="FG258" s="25"/>
      <c r="FH258" s="25"/>
      <c r="FI258" s="25"/>
      <c r="FJ258" s="25"/>
      <c r="FK258" s="25"/>
      <c r="FL258" s="25"/>
      <c r="FM258" s="25"/>
      <c r="FN258" s="25"/>
      <c r="FO258" s="25"/>
      <c r="FP258" s="25"/>
      <c r="FQ258" s="25"/>
      <c r="FR258" s="25"/>
      <c r="FS258" s="25"/>
      <c r="FT258" s="25"/>
      <c r="FU258" s="25"/>
      <c r="FV258" s="25"/>
      <c r="FW258" s="25"/>
      <c r="FX258" s="25"/>
      <c r="FY258" s="25"/>
      <c r="FZ258" s="25"/>
      <c r="GA258" s="25"/>
      <c r="GB258" s="25"/>
      <c r="GC258" s="25"/>
      <c r="GD258" s="25"/>
      <c r="GE258" s="25"/>
      <c r="GF258" s="25"/>
      <c r="GG258" s="25"/>
      <c r="GH258" s="25"/>
      <c r="GI258" s="25"/>
      <c r="GJ258" s="25"/>
      <c r="GK258" s="25"/>
      <c r="GL258" s="25"/>
      <c r="GM258" s="25"/>
      <c r="GN258" s="25"/>
      <c r="GO258" s="25"/>
      <c r="GP258" s="25"/>
      <c r="GQ258" s="25"/>
      <c r="GR258" s="25"/>
      <c r="GS258" s="25"/>
      <c r="GT258" s="25"/>
      <c r="GU258" s="25"/>
      <c r="GV258" s="25"/>
      <c r="GW258" s="25"/>
      <c r="GX258" s="25"/>
      <c r="GY258" s="25"/>
      <c r="GZ258" s="25"/>
      <c r="HA258" s="25"/>
      <c r="HB258" s="25"/>
      <c r="HC258" s="25"/>
      <c r="HD258" s="25"/>
      <c r="HE258" s="25"/>
      <c r="HF258" s="25"/>
      <c r="HG258" s="25"/>
      <c r="HH258" s="25"/>
      <c r="HI258" s="25"/>
      <c r="HJ258" s="25"/>
      <c r="HK258" s="25"/>
      <c r="HL258" s="25"/>
      <c r="HM258" s="25"/>
      <c r="HN258" s="25"/>
      <c r="HO258" s="25"/>
      <c r="HP258" s="25"/>
      <c r="HQ258" s="25"/>
      <c r="HR258" s="25"/>
      <c r="HS258" s="25"/>
      <c r="HT258" s="25"/>
      <c r="HU258" s="25"/>
      <c r="HV258" s="25"/>
      <c r="HW258" s="25"/>
      <c r="HX258" s="25"/>
      <c r="HY258" s="25"/>
      <c r="HZ258" s="25"/>
      <c r="IA258" s="25"/>
      <c r="IB258" s="25"/>
      <c r="IC258" s="25"/>
      <c r="ID258" s="25"/>
      <c r="IE258" s="25"/>
      <c r="IF258" s="25"/>
      <c r="IG258" s="25"/>
      <c r="IH258" s="25"/>
      <c r="II258" s="25"/>
      <c r="IJ258" s="25"/>
      <c r="IK258" s="25"/>
      <c r="IL258" s="25"/>
      <c r="IM258" s="25"/>
      <c r="IN258" s="25"/>
      <c r="IO258" s="25"/>
      <c r="IP258" s="25"/>
      <c r="IQ258" s="25"/>
      <c r="IR258" s="25"/>
      <c r="IS258" s="25"/>
      <c r="IT258" s="25"/>
      <c r="IU258" s="25"/>
    </row>
    <row r="259" spans="1:255" s="95" customFormat="1" ht="15" x14ac:dyDescent="0.25">
      <c r="A259" s="48">
        <v>2</v>
      </c>
      <c r="B259" s="375" t="s">
        <v>308</v>
      </c>
      <c r="C259" s="375"/>
      <c r="D259" s="375"/>
      <c r="E259" s="375"/>
      <c r="F259" s="45">
        <v>20</v>
      </c>
      <c r="G259" s="334">
        <f>'Equipment List_Unadjusted'!G259*Indexes!U6</f>
        <v>0.74367816091954031</v>
      </c>
      <c r="H259" s="334">
        <f>'Equipment List_Unadjusted'!H259*Indexes!U6</f>
        <v>4.4620689655172416</v>
      </c>
      <c r="I259" s="33">
        <v>2005</v>
      </c>
      <c r="J259" s="334"/>
      <c r="K259" s="334"/>
      <c r="L259" s="33"/>
      <c r="M259" s="14" t="s">
        <v>239</v>
      </c>
      <c r="N259" s="275"/>
      <c r="O259" s="275"/>
      <c r="P259" s="275"/>
      <c r="Q259" s="27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c r="CA259" s="25"/>
      <c r="CB259" s="25"/>
      <c r="CC259" s="25"/>
      <c r="CD259" s="25"/>
      <c r="CE259" s="25"/>
      <c r="CF259" s="25"/>
      <c r="CG259" s="25"/>
      <c r="CH259" s="25"/>
      <c r="CI259" s="25"/>
      <c r="CJ259" s="25"/>
      <c r="CK259" s="25"/>
      <c r="CL259" s="25"/>
      <c r="CM259" s="25"/>
      <c r="CN259" s="25"/>
      <c r="CO259" s="25"/>
      <c r="CP259" s="25"/>
      <c r="CQ259" s="25"/>
      <c r="CR259" s="25"/>
      <c r="CS259" s="25"/>
      <c r="CT259" s="25"/>
      <c r="CU259" s="25"/>
      <c r="CV259" s="25"/>
      <c r="CW259" s="25"/>
      <c r="CX259" s="25"/>
      <c r="CY259" s="25"/>
      <c r="CZ259" s="25"/>
      <c r="DA259" s="25"/>
      <c r="DB259" s="25"/>
      <c r="DC259" s="25"/>
      <c r="DD259" s="25"/>
      <c r="DE259" s="25"/>
      <c r="DF259" s="25"/>
      <c r="DG259" s="25"/>
      <c r="DH259" s="25"/>
      <c r="DI259" s="25"/>
      <c r="DJ259" s="25"/>
      <c r="DK259" s="25"/>
      <c r="DL259" s="25"/>
      <c r="DM259" s="25"/>
      <c r="DN259" s="25"/>
      <c r="DO259" s="25"/>
      <c r="DP259" s="25"/>
      <c r="DQ259" s="25"/>
      <c r="DR259" s="25"/>
      <c r="DS259" s="25"/>
      <c r="DT259" s="25"/>
      <c r="DU259" s="25"/>
      <c r="DV259" s="25"/>
      <c r="DW259" s="25"/>
      <c r="DX259" s="25"/>
      <c r="DY259" s="25"/>
      <c r="DZ259" s="25"/>
      <c r="EA259" s="25"/>
      <c r="EB259" s="25"/>
      <c r="EC259" s="25"/>
      <c r="ED259" s="25"/>
      <c r="EE259" s="25"/>
      <c r="EF259" s="25"/>
      <c r="EG259" s="25"/>
      <c r="EH259" s="25"/>
      <c r="EI259" s="25"/>
      <c r="EJ259" s="25"/>
      <c r="EK259" s="25"/>
      <c r="EL259" s="25"/>
      <c r="EM259" s="25"/>
      <c r="EN259" s="25"/>
      <c r="EO259" s="25"/>
      <c r="EP259" s="25"/>
      <c r="EQ259" s="25"/>
      <c r="ER259" s="25"/>
      <c r="ES259" s="25"/>
      <c r="ET259" s="25"/>
      <c r="EU259" s="25"/>
      <c r="EV259" s="25"/>
      <c r="EW259" s="25"/>
      <c r="EX259" s="25"/>
      <c r="EY259" s="25"/>
      <c r="EZ259" s="25"/>
      <c r="FA259" s="25"/>
      <c r="FB259" s="25"/>
      <c r="FC259" s="25"/>
      <c r="FD259" s="25"/>
      <c r="FE259" s="25"/>
      <c r="FF259" s="25"/>
      <c r="FG259" s="25"/>
      <c r="FH259" s="25"/>
      <c r="FI259" s="25"/>
      <c r="FJ259" s="25"/>
      <c r="FK259" s="25"/>
      <c r="FL259" s="25"/>
      <c r="FM259" s="25"/>
      <c r="FN259" s="25"/>
      <c r="FO259" s="25"/>
      <c r="FP259" s="25"/>
      <c r="FQ259" s="25"/>
      <c r="FR259" s="25"/>
      <c r="FS259" s="25"/>
      <c r="FT259" s="25"/>
      <c r="FU259" s="25"/>
      <c r="FV259" s="25"/>
      <c r="FW259" s="25"/>
      <c r="FX259" s="25"/>
      <c r="FY259" s="25"/>
      <c r="FZ259" s="25"/>
      <c r="GA259" s="25"/>
      <c r="GB259" s="25"/>
      <c r="GC259" s="25"/>
      <c r="GD259" s="25"/>
      <c r="GE259" s="25"/>
      <c r="GF259" s="25"/>
      <c r="GG259" s="25"/>
      <c r="GH259" s="25"/>
      <c r="GI259" s="25"/>
      <c r="GJ259" s="25"/>
      <c r="GK259" s="25"/>
      <c r="GL259" s="25"/>
      <c r="GM259" s="25"/>
      <c r="GN259" s="25"/>
      <c r="GO259" s="25"/>
      <c r="GP259" s="25"/>
      <c r="GQ259" s="25"/>
      <c r="GR259" s="25"/>
      <c r="GS259" s="25"/>
      <c r="GT259" s="25"/>
      <c r="GU259" s="25"/>
      <c r="GV259" s="25"/>
      <c r="GW259" s="25"/>
      <c r="GX259" s="25"/>
      <c r="GY259" s="25"/>
      <c r="GZ259" s="25"/>
      <c r="HA259" s="25"/>
      <c r="HB259" s="25"/>
      <c r="HC259" s="25"/>
      <c r="HD259" s="25"/>
      <c r="HE259" s="25"/>
      <c r="HF259" s="25"/>
      <c r="HG259" s="25"/>
      <c r="HH259" s="25"/>
      <c r="HI259" s="25"/>
      <c r="HJ259" s="25"/>
      <c r="HK259" s="25"/>
      <c r="HL259" s="25"/>
      <c r="HM259" s="25"/>
      <c r="HN259" s="25"/>
      <c r="HO259" s="25"/>
      <c r="HP259" s="25"/>
      <c r="HQ259" s="25"/>
      <c r="HR259" s="25"/>
      <c r="HS259" s="25"/>
      <c r="HT259" s="25"/>
      <c r="HU259" s="25"/>
      <c r="HV259" s="25"/>
      <c r="HW259" s="25"/>
      <c r="HX259" s="25"/>
      <c r="HY259" s="25"/>
      <c r="HZ259" s="25"/>
      <c r="IA259" s="25"/>
      <c r="IB259" s="25"/>
      <c r="IC259" s="25"/>
      <c r="ID259" s="25"/>
      <c r="IE259" s="25"/>
      <c r="IF259" s="25"/>
      <c r="IG259" s="25"/>
      <c r="IH259" s="25"/>
      <c r="II259" s="25"/>
      <c r="IJ259" s="25"/>
      <c r="IK259" s="25"/>
      <c r="IL259" s="25"/>
      <c r="IM259" s="25"/>
      <c r="IN259" s="25"/>
      <c r="IO259" s="25"/>
      <c r="IP259" s="25"/>
      <c r="IQ259" s="25"/>
      <c r="IR259" s="25"/>
      <c r="IS259" s="25"/>
      <c r="IT259" s="25"/>
      <c r="IU259" s="25"/>
    </row>
    <row r="260" spans="1:255" s="95" customFormat="1" ht="42.75" x14ac:dyDescent="0.25">
      <c r="A260" s="47">
        <v>2</v>
      </c>
      <c r="B260" s="376" t="s">
        <v>309</v>
      </c>
      <c r="C260" s="376"/>
      <c r="D260" s="376"/>
      <c r="E260" s="376"/>
      <c r="F260" s="45">
        <v>10</v>
      </c>
      <c r="G260" s="334">
        <f>'Equipment List_Unadjusted'!G260*Indexes!S6</f>
        <v>43.716216216216218</v>
      </c>
      <c r="H260" s="334">
        <f>'Equipment List_Unadjusted'!H260*Indexes!S6</f>
        <v>182.15090090090092</v>
      </c>
      <c r="I260" s="33">
        <v>2013</v>
      </c>
      <c r="J260" s="334"/>
      <c r="K260" s="334"/>
      <c r="L260" s="33"/>
      <c r="M260" s="14" t="s">
        <v>514</v>
      </c>
      <c r="N260" s="275"/>
      <c r="O260" s="275"/>
      <c r="P260" s="275"/>
      <c r="Q260" s="27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c r="CA260" s="25"/>
      <c r="CB260" s="25"/>
      <c r="CC260" s="25"/>
      <c r="CD260" s="25"/>
      <c r="CE260" s="25"/>
      <c r="CF260" s="25"/>
      <c r="CG260" s="25"/>
      <c r="CH260" s="25"/>
      <c r="CI260" s="25"/>
      <c r="CJ260" s="25"/>
      <c r="CK260" s="25"/>
      <c r="CL260" s="25"/>
      <c r="CM260" s="25"/>
      <c r="CN260" s="25"/>
      <c r="CO260" s="25"/>
      <c r="CP260" s="25"/>
      <c r="CQ260" s="25"/>
      <c r="CR260" s="25"/>
      <c r="CS260" s="25"/>
      <c r="CT260" s="25"/>
      <c r="CU260" s="25"/>
      <c r="CV260" s="25"/>
      <c r="CW260" s="25"/>
      <c r="CX260" s="25"/>
      <c r="CY260" s="25"/>
      <c r="CZ260" s="25"/>
      <c r="DA260" s="25"/>
      <c r="DB260" s="25"/>
      <c r="DC260" s="25"/>
      <c r="DD260" s="25"/>
      <c r="DE260" s="25"/>
      <c r="DF260" s="25"/>
      <c r="DG260" s="25"/>
      <c r="DH260" s="25"/>
      <c r="DI260" s="25"/>
      <c r="DJ260" s="25"/>
      <c r="DK260" s="25"/>
      <c r="DL260" s="25"/>
      <c r="DM260" s="25"/>
      <c r="DN260" s="25"/>
      <c r="DO260" s="25"/>
      <c r="DP260" s="25"/>
      <c r="DQ260" s="25"/>
      <c r="DR260" s="25"/>
      <c r="DS260" s="25"/>
      <c r="DT260" s="25"/>
      <c r="DU260" s="25"/>
      <c r="DV260" s="25"/>
      <c r="DW260" s="25"/>
      <c r="DX260" s="25"/>
      <c r="DY260" s="25"/>
      <c r="DZ260" s="25"/>
      <c r="EA260" s="25"/>
      <c r="EB260" s="25"/>
      <c r="EC260" s="25"/>
      <c r="ED260" s="25"/>
      <c r="EE260" s="25"/>
      <c r="EF260" s="25"/>
      <c r="EG260" s="25"/>
      <c r="EH260" s="25"/>
      <c r="EI260" s="25"/>
      <c r="EJ260" s="25"/>
      <c r="EK260" s="25"/>
      <c r="EL260" s="25"/>
      <c r="EM260" s="25"/>
      <c r="EN260" s="25"/>
      <c r="EO260" s="25"/>
      <c r="EP260" s="25"/>
      <c r="EQ260" s="25"/>
      <c r="ER260" s="25"/>
      <c r="ES260" s="25"/>
      <c r="ET260" s="25"/>
      <c r="EU260" s="25"/>
      <c r="EV260" s="25"/>
      <c r="EW260" s="25"/>
      <c r="EX260" s="25"/>
      <c r="EY260" s="25"/>
      <c r="EZ260" s="25"/>
      <c r="FA260" s="25"/>
      <c r="FB260" s="25"/>
      <c r="FC260" s="25"/>
      <c r="FD260" s="25"/>
      <c r="FE260" s="25"/>
      <c r="FF260" s="25"/>
      <c r="FG260" s="25"/>
      <c r="FH260" s="25"/>
      <c r="FI260" s="25"/>
      <c r="FJ260" s="25"/>
      <c r="FK260" s="25"/>
      <c r="FL260" s="25"/>
      <c r="FM260" s="25"/>
      <c r="FN260" s="25"/>
      <c r="FO260" s="25"/>
      <c r="FP260" s="25"/>
      <c r="FQ260" s="25"/>
      <c r="FR260" s="25"/>
      <c r="FS260" s="25"/>
      <c r="FT260" s="25"/>
      <c r="FU260" s="25"/>
      <c r="FV260" s="25"/>
      <c r="FW260" s="25"/>
      <c r="FX260" s="25"/>
      <c r="FY260" s="25"/>
      <c r="FZ260" s="25"/>
      <c r="GA260" s="25"/>
      <c r="GB260" s="25"/>
      <c r="GC260" s="25"/>
      <c r="GD260" s="25"/>
      <c r="GE260" s="25"/>
      <c r="GF260" s="25"/>
      <c r="GG260" s="25"/>
      <c r="GH260" s="25"/>
      <c r="GI260" s="25"/>
      <c r="GJ260" s="25"/>
      <c r="GK260" s="25"/>
      <c r="GL260" s="25"/>
      <c r="GM260" s="25"/>
      <c r="GN260" s="25"/>
      <c r="GO260" s="25"/>
      <c r="GP260" s="25"/>
      <c r="GQ260" s="25"/>
      <c r="GR260" s="25"/>
      <c r="GS260" s="25"/>
      <c r="GT260" s="25"/>
      <c r="GU260" s="25"/>
      <c r="GV260" s="25"/>
      <c r="GW260" s="25"/>
      <c r="GX260" s="25"/>
      <c r="GY260" s="25"/>
      <c r="GZ260" s="25"/>
      <c r="HA260" s="25"/>
      <c r="HB260" s="25"/>
      <c r="HC260" s="25"/>
      <c r="HD260" s="25"/>
      <c r="HE260" s="25"/>
      <c r="HF260" s="25"/>
      <c r="HG260" s="25"/>
      <c r="HH260" s="25"/>
      <c r="HI260" s="25"/>
      <c r="HJ260" s="25"/>
      <c r="HK260" s="25"/>
      <c r="HL260" s="25"/>
      <c r="HM260" s="25"/>
      <c r="HN260" s="25"/>
      <c r="HO260" s="25"/>
      <c r="HP260" s="25"/>
      <c r="HQ260" s="25"/>
      <c r="HR260" s="25"/>
      <c r="HS260" s="25"/>
      <c r="HT260" s="25"/>
      <c r="HU260" s="25"/>
      <c r="HV260" s="25"/>
      <c r="HW260" s="25"/>
      <c r="HX260" s="25"/>
      <c r="HY260" s="25"/>
      <c r="HZ260" s="25"/>
      <c r="IA260" s="25"/>
      <c r="IB260" s="25"/>
      <c r="IC260" s="25"/>
      <c r="ID260" s="25"/>
      <c r="IE260" s="25"/>
      <c r="IF260" s="25"/>
      <c r="IG260" s="25"/>
      <c r="IH260" s="25"/>
      <c r="II260" s="25"/>
      <c r="IJ260" s="25"/>
      <c r="IK260" s="25"/>
      <c r="IL260" s="25"/>
      <c r="IM260" s="25"/>
      <c r="IN260" s="25"/>
      <c r="IO260" s="25"/>
      <c r="IP260" s="25"/>
      <c r="IQ260" s="25"/>
      <c r="IR260" s="25"/>
      <c r="IS260" s="25"/>
      <c r="IT260" s="25"/>
      <c r="IU260" s="25"/>
    </row>
    <row r="261" spans="1:255" s="95" customFormat="1" ht="15" x14ac:dyDescent="0.25">
      <c r="A261" s="48">
        <v>7</v>
      </c>
      <c r="B261" s="375" t="s">
        <v>310</v>
      </c>
      <c r="C261" s="375"/>
      <c r="D261" s="375"/>
      <c r="E261" s="375"/>
      <c r="F261" s="45"/>
      <c r="G261" s="382">
        <f>'Equipment List_Unadjusted'!G261*Indexes!S11</f>
        <v>20.551429327686602</v>
      </c>
      <c r="H261" s="382"/>
      <c r="I261" s="33">
        <v>2004</v>
      </c>
      <c r="J261" s="334"/>
      <c r="K261" s="334"/>
      <c r="L261" s="33"/>
      <c r="M261" s="14" t="s">
        <v>294</v>
      </c>
      <c r="N261" s="275"/>
      <c r="O261" s="275"/>
      <c r="P261" s="275"/>
      <c r="Q261" s="27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c r="CA261" s="25"/>
      <c r="CB261" s="25"/>
      <c r="CC261" s="25"/>
      <c r="CD261" s="25"/>
      <c r="CE261" s="25"/>
      <c r="CF261" s="25"/>
      <c r="CG261" s="25"/>
      <c r="CH261" s="25"/>
      <c r="CI261" s="25"/>
      <c r="CJ261" s="25"/>
      <c r="CK261" s="25"/>
      <c r="CL261" s="25"/>
      <c r="CM261" s="25"/>
      <c r="CN261" s="25"/>
      <c r="CO261" s="25"/>
      <c r="CP261" s="25"/>
      <c r="CQ261" s="25"/>
      <c r="CR261" s="25"/>
      <c r="CS261" s="25"/>
      <c r="CT261" s="25"/>
      <c r="CU261" s="25"/>
      <c r="CV261" s="25"/>
      <c r="CW261" s="25"/>
      <c r="CX261" s="25"/>
      <c r="CY261" s="25"/>
      <c r="CZ261" s="25"/>
      <c r="DA261" s="25"/>
      <c r="DB261" s="25"/>
      <c r="DC261" s="25"/>
      <c r="DD261" s="25"/>
      <c r="DE261" s="25"/>
      <c r="DF261" s="25"/>
      <c r="DG261" s="25"/>
      <c r="DH261" s="25"/>
      <c r="DI261" s="25"/>
      <c r="DJ261" s="25"/>
      <c r="DK261" s="25"/>
      <c r="DL261" s="25"/>
      <c r="DM261" s="25"/>
      <c r="DN261" s="25"/>
      <c r="DO261" s="25"/>
      <c r="DP261" s="25"/>
      <c r="DQ261" s="25"/>
      <c r="DR261" s="25"/>
      <c r="DS261" s="25"/>
      <c r="DT261" s="25"/>
      <c r="DU261" s="25"/>
      <c r="DV261" s="25"/>
      <c r="DW261" s="25"/>
      <c r="DX261" s="25"/>
      <c r="DY261" s="25"/>
      <c r="DZ261" s="25"/>
      <c r="EA261" s="25"/>
      <c r="EB261" s="25"/>
      <c r="EC261" s="25"/>
      <c r="ED261" s="25"/>
      <c r="EE261" s="25"/>
      <c r="EF261" s="25"/>
      <c r="EG261" s="25"/>
      <c r="EH261" s="25"/>
      <c r="EI261" s="25"/>
      <c r="EJ261" s="25"/>
      <c r="EK261" s="25"/>
      <c r="EL261" s="25"/>
      <c r="EM261" s="25"/>
      <c r="EN261" s="25"/>
      <c r="EO261" s="25"/>
      <c r="EP261" s="25"/>
      <c r="EQ261" s="25"/>
      <c r="ER261" s="25"/>
      <c r="ES261" s="25"/>
      <c r="ET261" s="25"/>
      <c r="EU261" s="25"/>
      <c r="EV261" s="25"/>
      <c r="EW261" s="25"/>
      <c r="EX261" s="25"/>
      <c r="EY261" s="25"/>
      <c r="EZ261" s="25"/>
      <c r="FA261" s="25"/>
      <c r="FB261" s="25"/>
      <c r="FC261" s="25"/>
      <c r="FD261" s="25"/>
      <c r="FE261" s="25"/>
      <c r="FF261" s="25"/>
      <c r="FG261" s="25"/>
      <c r="FH261" s="25"/>
      <c r="FI261" s="25"/>
      <c r="FJ261" s="25"/>
      <c r="FK261" s="25"/>
      <c r="FL261" s="25"/>
      <c r="FM261" s="25"/>
      <c r="FN261" s="25"/>
      <c r="FO261" s="25"/>
      <c r="FP261" s="25"/>
      <c r="FQ261" s="25"/>
      <c r="FR261" s="25"/>
      <c r="FS261" s="25"/>
      <c r="FT261" s="25"/>
      <c r="FU261" s="25"/>
      <c r="FV261" s="25"/>
      <c r="FW261" s="25"/>
      <c r="FX261" s="25"/>
      <c r="FY261" s="25"/>
      <c r="FZ261" s="25"/>
      <c r="GA261" s="25"/>
      <c r="GB261" s="25"/>
      <c r="GC261" s="25"/>
      <c r="GD261" s="25"/>
      <c r="GE261" s="25"/>
      <c r="GF261" s="25"/>
      <c r="GG261" s="25"/>
      <c r="GH261" s="25"/>
      <c r="GI261" s="25"/>
      <c r="GJ261" s="25"/>
      <c r="GK261" s="25"/>
      <c r="GL261" s="25"/>
      <c r="GM261" s="25"/>
      <c r="GN261" s="25"/>
      <c r="GO261" s="25"/>
      <c r="GP261" s="25"/>
      <c r="GQ261" s="25"/>
      <c r="GR261" s="25"/>
      <c r="GS261" s="25"/>
      <c r="GT261" s="25"/>
      <c r="GU261" s="25"/>
      <c r="GV261" s="25"/>
      <c r="GW261" s="25"/>
      <c r="GX261" s="25"/>
      <c r="GY261" s="25"/>
      <c r="GZ261" s="25"/>
      <c r="HA261" s="25"/>
      <c r="HB261" s="25"/>
      <c r="HC261" s="25"/>
      <c r="HD261" s="25"/>
      <c r="HE261" s="25"/>
      <c r="HF261" s="25"/>
      <c r="HG261" s="25"/>
      <c r="HH261" s="25"/>
      <c r="HI261" s="25"/>
      <c r="HJ261" s="25"/>
      <c r="HK261" s="25"/>
      <c r="HL261" s="25"/>
      <c r="HM261" s="25"/>
      <c r="HN261" s="25"/>
      <c r="HO261" s="25"/>
      <c r="HP261" s="25"/>
      <c r="HQ261" s="25"/>
      <c r="HR261" s="25"/>
      <c r="HS261" s="25"/>
      <c r="HT261" s="25"/>
      <c r="HU261" s="25"/>
      <c r="HV261" s="25"/>
      <c r="HW261" s="25"/>
      <c r="HX261" s="25"/>
      <c r="HY261" s="25"/>
      <c r="HZ261" s="25"/>
      <c r="IA261" s="25"/>
      <c r="IB261" s="25"/>
      <c r="IC261" s="25"/>
      <c r="ID261" s="25"/>
      <c r="IE261" s="25"/>
      <c r="IF261" s="25"/>
      <c r="IG261" s="25"/>
      <c r="IH261" s="25"/>
      <c r="II261" s="25"/>
      <c r="IJ261" s="25"/>
      <c r="IK261" s="25"/>
      <c r="IL261" s="25"/>
      <c r="IM261" s="25"/>
      <c r="IN261" s="25"/>
      <c r="IO261" s="25"/>
      <c r="IP261" s="25"/>
      <c r="IQ261" s="25"/>
      <c r="IR261" s="25"/>
      <c r="IS261" s="25"/>
      <c r="IT261" s="25"/>
      <c r="IU261" s="25"/>
    </row>
    <row r="262" spans="1:255" s="95" customFormat="1" ht="15" x14ac:dyDescent="0.25">
      <c r="A262" s="47">
        <v>2</v>
      </c>
      <c r="B262" s="376" t="s">
        <v>311</v>
      </c>
      <c r="C262" s="376"/>
      <c r="D262" s="376"/>
      <c r="E262" s="376"/>
      <c r="F262" s="45">
        <v>12</v>
      </c>
      <c r="G262" s="334">
        <f>'Equipment List_Unadjusted'!G262*Indexes!AC6</f>
        <v>40.385927536231883</v>
      </c>
      <c r="H262" s="334">
        <f>'Equipment List_Unadjusted'!H262*Indexes!Q6</f>
        <v>178.1387665198238</v>
      </c>
      <c r="I262" s="33">
        <v>2013</v>
      </c>
      <c r="J262" s="334"/>
      <c r="K262" s="334"/>
      <c r="L262" s="33"/>
      <c r="M262" s="14" t="s">
        <v>239</v>
      </c>
      <c r="N262" s="275"/>
      <c r="O262" s="275"/>
      <c r="P262" s="275"/>
      <c r="Q262" s="27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c r="CA262" s="25"/>
      <c r="CB262" s="25"/>
      <c r="CC262" s="25"/>
      <c r="CD262" s="25"/>
      <c r="CE262" s="25"/>
      <c r="CF262" s="25"/>
      <c r="CG262" s="25"/>
      <c r="CH262" s="25"/>
      <c r="CI262" s="25"/>
      <c r="CJ262" s="25"/>
      <c r="CK262" s="25"/>
      <c r="CL262" s="25"/>
      <c r="CM262" s="25"/>
      <c r="CN262" s="25"/>
      <c r="CO262" s="25"/>
      <c r="CP262" s="25"/>
      <c r="CQ262" s="25"/>
      <c r="CR262" s="25"/>
      <c r="CS262" s="25"/>
      <c r="CT262" s="25"/>
      <c r="CU262" s="25"/>
      <c r="CV262" s="25"/>
      <c r="CW262" s="25"/>
      <c r="CX262" s="25"/>
      <c r="CY262" s="25"/>
      <c r="CZ262" s="25"/>
      <c r="DA262" s="25"/>
      <c r="DB262" s="25"/>
      <c r="DC262" s="25"/>
      <c r="DD262" s="25"/>
      <c r="DE262" s="25"/>
      <c r="DF262" s="25"/>
      <c r="DG262" s="25"/>
      <c r="DH262" s="25"/>
      <c r="DI262" s="25"/>
      <c r="DJ262" s="25"/>
      <c r="DK262" s="25"/>
      <c r="DL262" s="25"/>
      <c r="DM262" s="25"/>
      <c r="DN262" s="25"/>
      <c r="DO262" s="25"/>
      <c r="DP262" s="25"/>
      <c r="DQ262" s="25"/>
      <c r="DR262" s="25"/>
      <c r="DS262" s="25"/>
      <c r="DT262" s="25"/>
      <c r="DU262" s="25"/>
      <c r="DV262" s="25"/>
      <c r="DW262" s="25"/>
      <c r="DX262" s="25"/>
      <c r="DY262" s="25"/>
      <c r="DZ262" s="25"/>
      <c r="EA262" s="25"/>
      <c r="EB262" s="25"/>
      <c r="EC262" s="25"/>
      <c r="ED262" s="25"/>
      <c r="EE262" s="25"/>
      <c r="EF262" s="25"/>
      <c r="EG262" s="25"/>
      <c r="EH262" s="25"/>
      <c r="EI262" s="25"/>
      <c r="EJ262" s="25"/>
      <c r="EK262" s="25"/>
      <c r="EL262" s="25"/>
      <c r="EM262" s="25"/>
      <c r="EN262" s="25"/>
      <c r="EO262" s="25"/>
      <c r="EP262" s="25"/>
      <c r="EQ262" s="25"/>
      <c r="ER262" s="25"/>
      <c r="ES262" s="25"/>
      <c r="ET262" s="25"/>
      <c r="EU262" s="25"/>
      <c r="EV262" s="25"/>
      <c r="EW262" s="25"/>
      <c r="EX262" s="25"/>
      <c r="EY262" s="25"/>
      <c r="EZ262" s="25"/>
      <c r="FA262" s="25"/>
      <c r="FB262" s="25"/>
      <c r="FC262" s="25"/>
      <c r="FD262" s="25"/>
      <c r="FE262" s="25"/>
      <c r="FF262" s="25"/>
      <c r="FG262" s="25"/>
      <c r="FH262" s="25"/>
      <c r="FI262" s="25"/>
      <c r="FJ262" s="25"/>
      <c r="FK262" s="25"/>
      <c r="FL262" s="25"/>
      <c r="FM262" s="25"/>
      <c r="FN262" s="25"/>
      <c r="FO262" s="25"/>
      <c r="FP262" s="25"/>
      <c r="FQ262" s="25"/>
      <c r="FR262" s="25"/>
      <c r="FS262" s="25"/>
      <c r="FT262" s="25"/>
      <c r="FU262" s="25"/>
      <c r="FV262" s="25"/>
      <c r="FW262" s="25"/>
      <c r="FX262" s="25"/>
      <c r="FY262" s="25"/>
      <c r="FZ262" s="25"/>
      <c r="GA262" s="25"/>
      <c r="GB262" s="25"/>
      <c r="GC262" s="25"/>
      <c r="GD262" s="25"/>
      <c r="GE262" s="25"/>
      <c r="GF262" s="25"/>
      <c r="GG262" s="25"/>
      <c r="GH262" s="25"/>
      <c r="GI262" s="25"/>
      <c r="GJ262" s="25"/>
      <c r="GK262" s="25"/>
      <c r="GL262" s="25"/>
      <c r="GM262" s="25"/>
      <c r="GN262" s="25"/>
      <c r="GO262" s="25"/>
      <c r="GP262" s="25"/>
      <c r="GQ262" s="25"/>
      <c r="GR262" s="25"/>
      <c r="GS262" s="25"/>
      <c r="GT262" s="25"/>
      <c r="GU262" s="25"/>
      <c r="GV262" s="25"/>
      <c r="GW262" s="25"/>
      <c r="GX262" s="25"/>
      <c r="GY262" s="25"/>
      <c r="GZ262" s="25"/>
      <c r="HA262" s="25"/>
      <c r="HB262" s="25"/>
      <c r="HC262" s="25"/>
      <c r="HD262" s="25"/>
      <c r="HE262" s="25"/>
      <c r="HF262" s="25"/>
      <c r="HG262" s="25"/>
      <c r="HH262" s="25"/>
      <c r="HI262" s="25"/>
      <c r="HJ262" s="25"/>
      <c r="HK262" s="25"/>
      <c r="HL262" s="25"/>
      <c r="HM262" s="25"/>
      <c r="HN262" s="25"/>
      <c r="HO262" s="25"/>
      <c r="HP262" s="25"/>
      <c r="HQ262" s="25"/>
      <c r="HR262" s="25"/>
      <c r="HS262" s="25"/>
      <c r="HT262" s="25"/>
      <c r="HU262" s="25"/>
      <c r="HV262" s="25"/>
      <c r="HW262" s="25"/>
      <c r="HX262" s="25"/>
      <c r="HY262" s="25"/>
      <c r="HZ262" s="25"/>
      <c r="IA262" s="25"/>
      <c r="IB262" s="25"/>
      <c r="IC262" s="25"/>
      <c r="ID262" s="25"/>
      <c r="IE262" s="25"/>
      <c r="IF262" s="25"/>
      <c r="IG262" s="25"/>
      <c r="IH262" s="25"/>
      <c r="II262" s="25"/>
      <c r="IJ262" s="25"/>
      <c r="IK262" s="25"/>
      <c r="IL262" s="25"/>
      <c r="IM262" s="25"/>
      <c r="IN262" s="25"/>
      <c r="IO262" s="25"/>
      <c r="IP262" s="25"/>
      <c r="IQ262" s="25"/>
      <c r="IR262" s="25"/>
      <c r="IS262" s="25"/>
      <c r="IT262" s="25"/>
      <c r="IU262" s="25"/>
    </row>
    <row r="263" spans="1:255" s="95" customFormat="1" ht="30.75" customHeight="1" x14ac:dyDescent="0.25">
      <c r="A263" s="47">
        <v>6</v>
      </c>
      <c r="B263" s="375" t="s">
        <v>312</v>
      </c>
      <c r="C263" s="375"/>
      <c r="D263" s="375"/>
      <c r="E263" s="375"/>
      <c r="F263" s="45"/>
      <c r="G263" s="334"/>
      <c r="H263" s="334"/>
      <c r="I263" s="33"/>
      <c r="J263" s="334">
        <f>'Equipment List_Unadjusted'!J263*Indexes!S10</f>
        <v>73.579249217935356</v>
      </c>
      <c r="K263" s="334">
        <f>'Equipment List_Unadjusted'!K263*Indexes!S10</f>
        <v>245.75469238790407</v>
      </c>
      <c r="L263" s="33">
        <v>2004</v>
      </c>
      <c r="M263" s="14" t="s">
        <v>313</v>
      </c>
      <c r="N263" s="275"/>
      <c r="O263" s="275"/>
      <c r="P263" s="275"/>
      <c r="Q263" s="27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c r="CA263" s="25"/>
      <c r="CB263" s="25"/>
      <c r="CC263" s="25"/>
      <c r="CD263" s="25"/>
      <c r="CE263" s="25"/>
      <c r="CF263" s="25"/>
      <c r="CG263" s="25"/>
      <c r="CH263" s="25"/>
      <c r="CI263" s="25"/>
      <c r="CJ263" s="25"/>
      <c r="CK263" s="25"/>
      <c r="CL263" s="25"/>
      <c r="CM263" s="25"/>
      <c r="CN263" s="25"/>
      <c r="CO263" s="25"/>
      <c r="CP263" s="25"/>
      <c r="CQ263" s="25"/>
      <c r="CR263" s="25"/>
      <c r="CS263" s="25"/>
      <c r="CT263" s="25"/>
      <c r="CU263" s="25"/>
      <c r="CV263" s="25"/>
      <c r="CW263" s="25"/>
      <c r="CX263" s="25"/>
      <c r="CY263" s="25"/>
      <c r="CZ263" s="25"/>
      <c r="DA263" s="25"/>
      <c r="DB263" s="25"/>
      <c r="DC263" s="25"/>
      <c r="DD263" s="25"/>
      <c r="DE263" s="25"/>
      <c r="DF263" s="25"/>
      <c r="DG263" s="25"/>
      <c r="DH263" s="25"/>
      <c r="DI263" s="25"/>
      <c r="DJ263" s="25"/>
      <c r="DK263" s="25"/>
      <c r="DL263" s="25"/>
      <c r="DM263" s="25"/>
      <c r="DN263" s="25"/>
      <c r="DO263" s="25"/>
      <c r="DP263" s="25"/>
      <c r="DQ263" s="25"/>
      <c r="DR263" s="25"/>
      <c r="DS263" s="25"/>
      <c r="DT263" s="25"/>
      <c r="DU263" s="25"/>
      <c r="DV263" s="25"/>
      <c r="DW263" s="25"/>
      <c r="DX263" s="25"/>
      <c r="DY263" s="25"/>
      <c r="DZ263" s="25"/>
      <c r="EA263" s="25"/>
      <c r="EB263" s="25"/>
      <c r="EC263" s="25"/>
      <c r="ED263" s="25"/>
      <c r="EE263" s="25"/>
      <c r="EF263" s="25"/>
      <c r="EG263" s="25"/>
      <c r="EH263" s="25"/>
      <c r="EI263" s="25"/>
      <c r="EJ263" s="25"/>
      <c r="EK263" s="25"/>
      <c r="EL263" s="25"/>
      <c r="EM263" s="25"/>
      <c r="EN263" s="25"/>
      <c r="EO263" s="25"/>
      <c r="EP263" s="25"/>
      <c r="EQ263" s="25"/>
      <c r="ER263" s="25"/>
      <c r="ES263" s="25"/>
      <c r="ET263" s="25"/>
      <c r="EU263" s="25"/>
      <c r="EV263" s="25"/>
      <c r="EW263" s="25"/>
      <c r="EX263" s="25"/>
      <c r="EY263" s="25"/>
      <c r="EZ263" s="25"/>
      <c r="FA263" s="25"/>
      <c r="FB263" s="25"/>
      <c r="FC263" s="25"/>
      <c r="FD263" s="25"/>
      <c r="FE263" s="25"/>
      <c r="FF263" s="25"/>
      <c r="FG263" s="25"/>
      <c r="FH263" s="25"/>
      <c r="FI263" s="25"/>
      <c r="FJ263" s="25"/>
      <c r="FK263" s="25"/>
      <c r="FL263" s="25"/>
      <c r="FM263" s="25"/>
      <c r="FN263" s="25"/>
      <c r="FO263" s="25"/>
      <c r="FP263" s="25"/>
      <c r="FQ263" s="25"/>
      <c r="FR263" s="25"/>
      <c r="FS263" s="25"/>
      <c r="FT263" s="25"/>
      <c r="FU263" s="25"/>
      <c r="FV263" s="25"/>
      <c r="FW263" s="25"/>
      <c r="FX263" s="25"/>
      <c r="FY263" s="25"/>
      <c r="FZ263" s="25"/>
      <c r="GA263" s="25"/>
      <c r="GB263" s="25"/>
      <c r="GC263" s="25"/>
      <c r="GD263" s="25"/>
      <c r="GE263" s="25"/>
      <c r="GF263" s="25"/>
      <c r="GG263" s="25"/>
      <c r="GH263" s="25"/>
      <c r="GI263" s="25"/>
      <c r="GJ263" s="25"/>
      <c r="GK263" s="25"/>
      <c r="GL263" s="25"/>
      <c r="GM263" s="25"/>
      <c r="GN263" s="25"/>
      <c r="GO263" s="25"/>
      <c r="GP263" s="25"/>
      <c r="GQ263" s="25"/>
      <c r="GR263" s="25"/>
      <c r="GS263" s="25"/>
      <c r="GT263" s="25"/>
      <c r="GU263" s="25"/>
      <c r="GV263" s="25"/>
      <c r="GW263" s="25"/>
      <c r="GX263" s="25"/>
      <c r="GY263" s="25"/>
      <c r="GZ263" s="25"/>
      <c r="HA263" s="25"/>
      <c r="HB263" s="25"/>
      <c r="HC263" s="25"/>
      <c r="HD263" s="25"/>
      <c r="HE263" s="25"/>
      <c r="HF263" s="25"/>
      <c r="HG263" s="25"/>
      <c r="HH263" s="25"/>
      <c r="HI263" s="25"/>
      <c r="HJ263" s="25"/>
      <c r="HK263" s="25"/>
      <c r="HL263" s="25"/>
      <c r="HM263" s="25"/>
      <c r="HN263" s="25"/>
      <c r="HO263" s="25"/>
      <c r="HP263" s="25"/>
      <c r="HQ263" s="25"/>
      <c r="HR263" s="25"/>
      <c r="HS263" s="25"/>
      <c r="HT263" s="25"/>
      <c r="HU263" s="25"/>
      <c r="HV263" s="25"/>
      <c r="HW263" s="25"/>
      <c r="HX263" s="25"/>
      <c r="HY263" s="25"/>
      <c r="HZ263" s="25"/>
      <c r="IA263" s="25"/>
      <c r="IB263" s="25"/>
      <c r="IC263" s="25"/>
      <c r="ID263" s="25"/>
      <c r="IE263" s="25"/>
      <c r="IF263" s="25"/>
      <c r="IG263" s="25"/>
      <c r="IH263" s="25"/>
      <c r="II263" s="25"/>
      <c r="IJ263" s="25"/>
      <c r="IK263" s="25"/>
      <c r="IL263" s="25"/>
      <c r="IM263" s="25"/>
      <c r="IN263" s="25"/>
      <c r="IO263" s="25"/>
      <c r="IP263" s="25"/>
      <c r="IQ263" s="25"/>
      <c r="IR263" s="25"/>
      <c r="IS263" s="25"/>
      <c r="IT263" s="25"/>
      <c r="IU263" s="25"/>
    </row>
    <row r="264" spans="1:255" ht="30.75" customHeight="1" x14ac:dyDescent="0.25">
      <c r="A264" s="48">
        <v>6</v>
      </c>
      <c r="B264" s="375" t="s">
        <v>314</v>
      </c>
      <c r="C264" s="375"/>
      <c r="D264" s="375"/>
      <c r="E264" s="375"/>
      <c r="F264" s="45"/>
      <c r="G264" s="334"/>
      <c r="H264" s="334"/>
      <c r="I264" s="33"/>
      <c r="J264" s="334">
        <f>'Equipment List_Unadjusted'!J264*Indexes!S10</f>
        <v>7.0636079249217936</v>
      </c>
      <c r="K264" s="334">
        <f>'Equipment List_Unadjusted'!K264*Indexes!S10</f>
        <v>8.8295099061522428</v>
      </c>
      <c r="L264" s="33">
        <v>2004</v>
      </c>
      <c r="M264" s="14" t="s">
        <v>313</v>
      </c>
    </row>
    <row r="265" spans="1:255" s="95" customFormat="1" ht="30" customHeight="1" x14ac:dyDescent="0.25">
      <c r="A265" s="48">
        <v>6</v>
      </c>
      <c r="B265" s="375" t="s">
        <v>315</v>
      </c>
      <c r="C265" s="375"/>
      <c r="D265" s="375"/>
      <c r="E265" s="375"/>
      <c r="F265" s="45"/>
      <c r="G265" s="334">
        <f>'Equipment List_Unadjusted'!G265*Indexes!S10</f>
        <v>17.659019812304486</v>
      </c>
      <c r="H265" s="334">
        <f>'Equipment List_Unadjusted'!H265*Indexes!S10</f>
        <v>42.675964546402504</v>
      </c>
      <c r="I265" s="33">
        <v>2004</v>
      </c>
      <c r="J265" s="334"/>
      <c r="K265" s="334"/>
      <c r="L265" s="33"/>
      <c r="M265" s="14" t="s">
        <v>268</v>
      </c>
      <c r="N265" s="275"/>
      <c r="O265" s="275"/>
      <c r="P265" s="275"/>
      <c r="Q265" s="27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c r="CA265" s="25"/>
      <c r="CB265" s="25"/>
      <c r="CC265" s="25"/>
      <c r="CD265" s="25"/>
      <c r="CE265" s="25"/>
      <c r="CF265" s="25"/>
      <c r="CG265" s="25"/>
      <c r="CH265" s="25"/>
      <c r="CI265" s="25"/>
      <c r="CJ265" s="25"/>
      <c r="CK265" s="25"/>
      <c r="CL265" s="25"/>
      <c r="CM265" s="25"/>
      <c r="CN265" s="25"/>
      <c r="CO265" s="25"/>
      <c r="CP265" s="25"/>
      <c r="CQ265" s="25"/>
      <c r="CR265" s="25"/>
      <c r="CS265" s="25"/>
      <c r="CT265" s="25"/>
      <c r="CU265" s="25"/>
      <c r="CV265" s="25"/>
      <c r="CW265" s="25"/>
      <c r="CX265" s="25"/>
      <c r="CY265" s="25"/>
      <c r="CZ265" s="25"/>
      <c r="DA265" s="25"/>
      <c r="DB265" s="25"/>
      <c r="DC265" s="25"/>
      <c r="DD265" s="25"/>
      <c r="DE265" s="25"/>
      <c r="DF265" s="25"/>
      <c r="DG265" s="25"/>
      <c r="DH265" s="25"/>
      <c r="DI265" s="25"/>
      <c r="DJ265" s="25"/>
      <c r="DK265" s="25"/>
      <c r="DL265" s="25"/>
      <c r="DM265" s="25"/>
      <c r="DN265" s="25"/>
      <c r="DO265" s="25"/>
      <c r="DP265" s="25"/>
      <c r="DQ265" s="25"/>
      <c r="DR265" s="25"/>
      <c r="DS265" s="25"/>
      <c r="DT265" s="25"/>
      <c r="DU265" s="25"/>
      <c r="DV265" s="25"/>
      <c r="DW265" s="25"/>
      <c r="DX265" s="25"/>
      <c r="DY265" s="25"/>
      <c r="DZ265" s="25"/>
      <c r="EA265" s="25"/>
      <c r="EB265" s="25"/>
      <c r="EC265" s="25"/>
      <c r="ED265" s="25"/>
      <c r="EE265" s="25"/>
      <c r="EF265" s="25"/>
      <c r="EG265" s="25"/>
      <c r="EH265" s="25"/>
      <c r="EI265" s="25"/>
      <c r="EJ265" s="25"/>
      <c r="EK265" s="25"/>
      <c r="EL265" s="25"/>
      <c r="EM265" s="25"/>
      <c r="EN265" s="25"/>
      <c r="EO265" s="25"/>
      <c r="EP265" s="25"/>
      <c r="EQ265" s="25"/>
      <c r="ER265" s="25"/>
      <c r="ES265" s="25"/>
      <c r="ET265" s="25"/>
      <c r="EU265" s="25"/>
      <c r="EV265" s="25"/>
      <c r="EW265" s="25"/>
      <c r="EX265" s="25"/>
      <c r="EY265" s="25"/>
      <c r="EZ265" s="25"/>
      <c r="FA265" s="25"/>
      <c r="FB265" s="25"/>
      <c r="FC265" s="25"/>
      <c r="FD265" s="25"/>
      <c r="FE265" s="25"/>
      <c r="FF265" s="25"/>
      <c r="FG265" s="25"/>
      <c r="FH265" s="25"/>
      <c r="FI265" s="25"/>
      <c r="FJ265" s="25"/>
      <c r="FK265" s="25"/>
      <c r="FL265" s="25"/>
      <c r="FM265" s="25"/>
      <c r="FN265" s="25"/>
      <c r="FO265" s="25"/>
      <c r="FP265" s="25"/>
      <c r="FQ265" s="25"/>
      <c r="FR265" s="25"/>
      <c r="FS265" s="25"/>
      <c r="FT265" s="25"/>
      <c r="FU265" s="25"/>
      <c r="FV265" s="25"/>
      <c r="FW265" s="25"/>
      <c r="FX265" s="25"/>
      <c r="FY265" s="25"/>
      <c r="FZ265" s="25"/>
      <c r="GA265" s="25"/>
      <c r="GB265" s="25"/>
      <c r="GC265" s="25"/>
      <c r="GD265" s="25"/>
      <c r="GE265" s="25"/>
      <c r="GF265" s="25"/>
      <c r="GG265" s="25"/>
      <c r="GH265" s="25"/>
      <c r="GI265" s="25"/>
      <c r="GJ265" s="25"/>
      <c r="GK265" s="25"/>
      <c r="GL265" s="25"/>
      <c r="GM265" s="25"/>
      <c r="GN265" s="25"/>
      <c r="GO265" s="25"/>
      <c r="GP265" s="25"/>
      <c r="GQ265" s="25"/>
      <c r="GR265" s="25"/>
      <c r="GS265" s="25"/>
      <c r="GT265" s="25"/>
      <c r="GU265" s="25"/>
      <c r="GV265" s="25"/>
      <c r="GW265" s="25"/>
      <c r="GX265" s="25"/>
      <c r="GY265" s="25"/>
      <c r="GZ265" s="25"/>
      <c r="HA265" s="25"/>
      <c r="HB265" s="25"/>
      <c r="HC265" s="25"/>
      <c r="HD265" s="25"/>
      <c r="HE265" s="25"/>
      <c r="HF265" s="25"/>
      <c r="HG265" s="25"/>
      <c r="HH265" s="25"/>
      <c r="HI265" s="25"/>
      <c r="HJ265" s="25"/>
      <c r="HK265" s="25"/>
      <c r="HL265" s="25"/>
      <c r="HM265" s="25"/>
      <c r="HN265" s="25"/>
      <c r="HO265" s="25"/>
      <c r="HP265" s="25"/>
      <c r="HQ265" s="25"/>
      <c r="HR265" s="25"/>
      <c r="HS265" s="25"/>
      <c r="HT265" s="25"/>
      <c r="HU265" s="25"/>
      <c r="HV265" s="25"/>
      <c r="HW265" s="25"/>
      <c r="HX265" s="25"/>
      <c r="HY265" s="25"/>
      <c r="HZ265" s="25"/>
      <c r="IA265" s="25"/>
      <c r="IB265" s="25"/>
      <c r="IC265" s="25"/>
      <c r="ID265" s="25"/>
      <c r="IE265" s="25"/>
      <c r="IF265" s="25"/>
      <c r="IG265" s="25"/>
      <c r="IH265" s="25"/>
      <c r="II265" s="25"/>
      <c r="IJ265" s="25"/>
      <c r="IK265" s="25"/>
      <c r="IL265" s="25"/>
      <c r="IM265" s="25"/>
      <c r="IN265" s="25"/>
      <c r="IO265" s="25"/>
      <c r="IP265" s="25"/>
      <c r="IQ265" s="25"/>
      <c r="IR265" s="25"/>
      <c r="IS265" s="25"/>
      <c r="IT265" s="25"/>
      <c r="IU265" s="25"/>
    </row>
    <row r="266" spans="1:255" s="95" customFormat="1" ht="30" customHeight="1" x14ac:dyDescent="0.25">
      <c r="A266" s="47">
        <v>6</v>
      </c>
      <c r="B266" s="375" t="s">
        <v>316</v>
      </c>
      <c r="C266" s="375"/>
      <c r="D266" s="375"/>
      <c r="E266" s="375"/>
      <c r="F266" s="45"/>
      <c r="G266" s="334">
        <f>'Equipment List_Unadjusted'!G266*Indexes!S10</f>
        <v>7.0636079249217936</v>
      </c>
      <c r="H266" s="334">
        <f>'Equipment List_Unadjusted'!H266*Indexes!S10</f>
        <v>7.3579249217935345</v>
      </c>
      <c r="I266" s="33">
        <v>2004</v>
      </c>
      <c r="J266" s="334"/>
      <c r="K266" s="334"/>
      <c r="L266" s="33"/>
      <c r="M266" s="14" t="s">
        <v>268</v>
      </c>
      <c r="N266" s="275"/>
      <c r="O266" s="275"/>
      <c r="P266" s="275"/>
      <c r="Q266" s="27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c r="CA266" s="25"/>
      <c r="CB266" s="25"/>
      <c r="CC266" s="25"/>
      <c r="CD266" s="25"/>
      <c r="CE266" s="25"/>
      <c r="CF266" s="25"/>
      <c r="CG266" s="25"/>
      <c r="CH266" s="25"/>
      <c r="CI266" s="25"/>
      <c r="CJ266" s="25"/>
      <c r="CK266" s="25"/>
      <c r="CL266" s="25"/>
      <c r="CM266" s="25"/>
      <c r="CN266" s="25"/>
      <c r="CO266" s="25"/>
      <c r="CP266" s="25"/>
      <c r="CQ266" s="25"/>
      <c r="CR266" s="25"/>
      <c r="CS266" s="25"/>
      <c r="CT266" s="25"/>
      <c r="CU266" s="25"/>
      <c r="CV266" s="25"/>
      <c r="CW266" s="25"/>
      <c r="CX266" s="25"/>
      <c r="CY266" s="25"/>
      <c r="CZ266" s="25"/>
      <c r="DA266" s="25"/>
      <c r="DB266" s="25"/>
      <c r="DC266" s="25"/>
      <c r="DD266" s="25"/>
      <c r="DE266" s="25"/>
      <c r="DF266" s="25"/>
      <c r="DG266" s="25"/>
      <c r="DH266" s="25"/>
      <c r="DI266" s="25"/>
      <c r="DJ266" s="25"/>
      <c r="DK266" s="25"/>
      <c r="DL266" s="25"/>
      <c r="DM266" s="25"/>
      <c r="DN266" s="25"/>
      <c r="DO266" s="25"/>
      <c r="DP266" s="25"/>
      <c r="DQ266" s="25"/>
      <c r="DR266" s="25"/>
      <c r="DS266" s="25"/>
      <c r="DT266" s="25"/>
      <c r="DU266" s="25"/>
      <c r="DV266" s="25"/>
      <c r="DW266" s="25"/>
      <c r="DX266" s="25"/>
      <c r="DY266" s="25"/>
      <c r="DZ266" s="25"/>
      <c r="EA266" s="25"/>
      <c r="EB266" s="25"/>
      <c r="EC266" s="25"/>
      <c r="ED266" s="25"/>
      <c r="EE266" s="25"/>
      <c r="EF266" s="25"/>
      <c r="EG266" s="25"/>
      <c r="EH266" s="25"/>
      <c r="EI266" s="25"/>
      <c r="EJ266" s="25"/>
      <c r="EK266" s="25"/>
      <c r="EL266" s="25"/>
      <c r="EM266" s="25"/>
      <c r="EN266" s="25"/>
      <c r="EO266" s="25"/>
      <c r="EP266" s="25"/>
      <c r="EQ266" s="25"/>
      <c r="ER266" s="25"/>
      <c r="ES266" s="25"/>
      <c r="ET266" s="25"/>
      <c r="EU266" s="25"/>
      <c r="EV266" s="25"/>
      <c r="EW266" s="25"/>
      <c r="EX266" s="25"/>
      <c r="EY266" s="25"/>
      <c r="EZ266" s="25"/>
      <c r="FA266" s="25"/>
      <c r="FB266" s="25"/>
      <c r="FC266" s="25"/>
      <c r="FD266" s="25"/>
      <c r="FE266" s="25"/>
      <c r="FF266" s="25"/>
      <c r="FG266" s="25"/>
      <c r="FH266" s="25"/>
      <c r="FI266" s="25"/>
      <c r="FJ266" s="25"/>
      <c r="FK266" s="25"/>
      <c r="FL266" s="25"/>
      <c r="FM266" s="25"/>
      <c r="FN266" s="25"/>
      <c r="FO266" s="25"/>
      <c r="FP266" s="25"/>
      <c r="FQ266" s="25"/>
      <c r="FR266" s="25"/>
      <c r="FS266" s="25"/>
      <c r="FT266" s="25"/>
      <c r="FU266" s="25"/>
      <c r="FV266" s="25"/>
      <c r="FW266" s="25"/>
      <c r="FX266" s="25"/>
      <c r="FY266" s="25"/>
      <c r="FZ266" s="25"/>
      <c r="GA266" s="25"/>
      <c r="GB266" s="25"/>
      <c r="GC266" s="25"/>
      <c r="GD266" s="25"/>
      <c r="GE266" s="25"/>
      <c r="GF266" s="25"/>
      <c r="GG266" s="25"/>
      <c r="GH266" s="25"/>
      <c r="GI266" s="25"/>
      <c r="GJ266" s="25"/>
      <c r="GK266" s="25"/>
      <c r="GL266" s="25"/>
      <c r="GM266" s="25"/>
      <c r="GN266" s="25"/>
      <c r="GO266" s="25"/>
      <c r="GP266" s="25"/>
      <c r="GQ266" s="25"/>
      <c r="GR266" s="25"/>
      <c r="GS266" s="25"/>
      <c r="GT266" s="25"/>
      <c r="GU266" s="25"/>
      <c r="GV266" s="25"/>
      <c r="GW266" s="25"/>
      <c r="GX266" s="25"/>
      <c r="GY266" s="25"/>
      <c r="GZ266" s="25"/>
      <c r="HA266" s="25"/>
      <c r="HB266" s="25"/>
      <c r="HC266" s="25"/>
      <c r="HD266" s="25"/>
      <c r="HE266" s="25"/>
      <c r="HF266" s="25"/>
      <c r="HG266" s="25"/>
      <c r="HH266" s="25"/>
      <c r="HI266" s="25"/>
      <c r="HJ266" s="25"/>
      <c r="HK266" s="25"/>
      <c r="HL266" s="25"/>
      <c r="HM266" s="25"/>
      <c r="HN266" s="25"/>
      <c r="HO266" s="25"/>
      <c r="HP266" s="25"/>
      <c r="HQ266" s="25"/>
      <c r="HR266" s="25"/>
      <c r="HS266" s="25"/>
      <c r="HT266" s="25"/>
      <c r="HU266" s="25"/>
      <c r="HV266" s="25"/>
      <c r="HW266" s="25"/>
      <c r="HX266" s="25"/>
      <c r="HY266" s="25"/>
      <c r="HZ266" s="25"/>
      <c r="IA266" s="25"/>
      <c r="IB266" s="25"/>
      <c r="IC266" s="25"/>
      <c r="ID266" s="25"/>
      <c r="IE266" s="25"/>
      <c r="IF266" s="25"/>
      <c r="IG266" s="25"/>
      <c r="IH266" s="25"/>
      <c r="II266" s="25"/>
      <c r="IJ266" s="25"/>
      <c r="IK266" s="25"/>
      <c r="IL266" s="25"/>
      <c r="IM266" s="25"/>
      <c r="IN266" s="25"/>
      <c r="IO266" s="25"/>
      <c r="IP266" s="25"/>
      <c r="IQ266" s="25"/>
      <c r="IR266" s="25"/>
      <c r="IS266" s="25"/>
      <c r="IT266" s="25"/>
      <c r="IU266" s="25"/>
    </row>
    <row r="267" spans="1:255" s="95" customFormat="1" ht="30" customHeight="1" x14ac:dyDescent="0.25">
      <c r="A267" s="47">
        <v>8</v>
      </c>
      <c r="B267" s="375" t="s">
        <v>317</v>
      </c>
      <c r="C267" s="375"/>
      <c r="D267" s="375"/>
      <c r="E267" s="375"/>
      <c r="F267" s="45"/>
      <c r="G267" s="334" t="e">
        <f>'Equipment List_Unadjusted'!G267*Indexes!S12</f>
        <v>#VALUE!</v>
      </c>
      <c r="H267" s="334" t="e">
        <f>'Equipment List_Unadjusted'!H267*Indexes!S12</f>
        <v>#VALUE!</v>
      </c>
      <c r="I267" s="33">
        <v>2004</v>
      </c>
      <c r="J267" s="334"/>
      <c r="K267" s="334"/>
      <c r="L267" s="33"/>
      <c r="M267" s="14" t="s">
        <v>268</v>
      </c>
      <c r="N267" s="275"/>
      <c r="O267" s="275"/>
      <c r="P267" s="275"/>
      <c r="Q267" s="27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c r="CA267" s="25"/>
      <c r="CB267" s="25"/>
      <c r="CC267" s="25"/>
      <c r="CD267" s="25"/>
      <c r="CE267" s="25"/>
      <c r="CF267" s="25"/>
      <c r="CG267" s="25"/>
      <c r="CH267" s="25"/>
      <c r="CI267" s="25"/>
      <c r="CJ267" s="25"/>
      <c r="CK267" s="25"/>
      <c r="CL267" s="25"/>
      <c r="CM267" s="25"/>
      <c r="CN267" s="25"/>
      <c r="CO267" s="25"/>
      <c r="CP267" s="25"/>
      <c r="CQ267" s="25"/>
      <c r="CR267" s="25"/>
      <c r="CS267" s="25"/>
      <c r="CT267" s="25"/>
      <c r="CU267" s="25"/>
      <c r="CV267" s="25"/>
      <c r="CW267" s="25"/>
      <c r="CX267" s="25"/>
      <c r="CY267" s="25"/>
      <c r="CZ267" s="25"/>
      <c r="DA267" s="25"/>
      <c r="DB267" s="25"/>
      <c r="DC267" s="25"/>
      <c r="DD267" s="25"/>
      <c r="DE267" s="25"/>
      <c r="DF267" s="25"/>
      <c r="DG267" s="25"/>
      <c r="DH267" s="25"/>
      <c r="DI267" s="25"/>
      <c r="DJ267" s="25"/>
      <c r="DK267" s="25"/>
      <c r="DL267" s="25"/>
      <c r="DM267" s="25"/>
      <c r="DN267" s="25"/>
      <c r="DO267" s="25"/>
      <c r="DP267" s="25"/>
      <c r="DQ267" s="25"/>
      <c r="DR267" s="25"/>
      <c r="DS267" s="25"/>
      <c r="DT267" s="25"/>
      <c r="DU267" s="25"/>
      <c r="DV267" s="25"/>
      <c r="DW267" s="25"/>
      <c r="DX267" s="25"/>
      <c r="DY267" s="25"/>
      <c r="DZ267" s="25"/>
      <c r="EA267" s="25"/>
      <c r="EB267" s="25"/>
      <c r="EC267" s="25"/>
      <c r="ED267" s="25"/>
      <c r="EE267" s="25"/>
      <c r="EF267" s="25"/>
      <c r="EG267" s="25"/>
      <c r="EH267" s="25"/>
      <c r="EI267" s="25"/>
      <c r="EJ267" s="25"/>
      <c r="EK267" s="25"/>
      <c r="EL267" s="25"/>
      <c r="EM267" s="25"/>
      <c r="EN267" s="25"/>
      <c r="EO267" s="25"/>
      <c r="EP267" s="25"/>
      <c r="EQ267" s="25"/>
      <c r="ER267" s="25"/>
      <c r="ES267" s="25"/>
      <c r="ET267" s="25"/>
      <c r="EU267" s="25"/>
      <c r="EV267" s="25"/>
      <c r="EW267" s="25"/>
      <c r="EX267" s="25"/>
      <c r="EY267" s="25"/>
      <c r="EZ267" s="25"/>
      <c r="FA267" s="25"/>
      <c r="FB267" s="25"/>
      <c r="FC267" s="25"/>
      <c r="FD267" s="25"/>
      <c r="FE267" s="25"/>
      <c r="FF267" s="25"/>
      <c r="FG267" s="25"/>
      <c r="FH267" s="25"/>
      <c r="FI267" s="25"/>
      <c r="FJ267" s="25"/>
      <c r="FK267" s="25"/>
      <c r="FL267" s="25"/>
      <c r="FM267" s="25"/>
      <c r="FN267" s="25"/>
      <c r="FO267" s="25"/>
      <c r="FP267" s="25"/>
      <c r="FQ267" s="25"/>
      <c r="FR267" s="25"/>
      <c r="FS267" s="25"/>
      <c r="FT267" s="25"/>
      <c r="FU267" s="25"/>
      <c r="FV267" s="25"/>
      <c r="FW267" s="25"/>
      <c r="FX267" s="25"/>
      <c r="FY267" s="25"/>
      <c r="FZ267" s="25"/>
      <c r="GA267" s="25"/>
      <c r="GB267" s="25"/>
      <c r="GC267" s="25"/>
      <c r="GD267" s="25"/>
      <c r="GE267" s="25"/>
      <c r="GF267" s="25"/>
      <c r="GG267" s="25"/>
      <c r="GH267" s="25"/>
      <c r="GI267" s="25"/>
      <c r="GJ267" s="25"/>
      <c r="GK267" s="25"/>
      <c r="GL267" s="25"/>
      <c r="GM267" s="25"/>
      <c r="GN267" s="25"/>
      <c r="GO267" s="25"/>
      <c r="GP267" s="25"/>
      <c r="GQ267" s="25"/>
      <c r="GR267" s="25"/>
      <c r="GS267" s="25"/>
      <c r="GT267" s="25"/>
      <c r="GU267" s="25"/>
      <c r="GV267" s="25"/>
      <c r="GW267" s="25"/>
      <c r="GX267" s="25"/>
      <c r="GY267" s="25"/>
      <c r="GZ267" s="25"/>
      <c r="HA267" s="25"/>
      <c r="HB267" s="25"/>
      <c r="HC267" s="25"/>
      <c r="HD267" s="25"/>
      <c r="HE267" s="25"/>
      <c r="HF267" s="25"/>
      <c r="HG267" s="25"/>
      <c r="HH267" s="25"/>
      <c r="HI267" s="25"/>
      <c r="HJ267" s="25"/>
      <c r="HK267" s="25"/>
      <c r="HL267" s="25"/>
      <c r="HM267" s="25"/>
      <c r="HN267" s="25"/>
      <c r="HO267" s="25"/>
      <c r="HP267" s="25"/>
      <c r="HQ267" s="25"/>
      <c r="HR267" s="25"/>
      <c r="HS267" s="25"/>
      <c r="HT267" s="25"/>
      <c r="HU267" s="25"/>
      <c r="HV267" s="25"/>
      <c r="HW267" s="25"/>
      <c r="HX267" s="25"/>
      <c r="HY267" s="25"/>
      <c r="HZ267" s="25"/>
      <c r="IA267" s="25"/>
      <c r="IB267" s="25"/>
      <c r="IC267" s="25"/>
      <c r="ID267" s="25"/>
      <c r="IE267" s="25"/>
      <c r="IF267" s="25"/>
      <c r="IG267" s="25"/>
      <c r="IH267" s="25"/>
      <c r="II267" s="25"/>
      <c r="IJ267" s="25"/>
      <c r="IK267" s="25"/>
      <c r="IL267" s="25"/>
      <c r="IM267" s="25"/>
      <c r="IN267" s="25"/>
      <c r="IO267" s="25"/>
      <c r="IP267" s="25"/>
      <c r="IQ267" s="25"/>
      <c r="IR267" s="25"/>
      <c r="IS267" s="25"/>
      <c r="IT267" s="25"/>
      <c r="IU267" s="25"/>
    </row>
    <row r="268" spans="1:255" s="95" customFormat="1" ht="28.5" x14ac:dyDescent="0.25">
      <c r="A268" s="47">
        <v>2</v>
      </c>
      <c r="B268" s="375" t="s">
        <v>318</v>
      </c>
      <c r="C268" s="375"/>
      <c r="D268" s="375"/>
      <c r="E268" s="375"/>
      <c r="F268" s="45"/>
      <c r="G268" s="334">
        <f>'Equipment List_Unadjusted'!G268*Indexes!S6</f>
        <v>32.058558558558559</v>
      </c>
      <c r="H268" s="334">
        <f>'Equipment List_Unadjusted'!H268*Indexes!S6</f>
        <v>58.288288288288292</v>
      </c>
      <c r="I268" s="33">
        <v>2004</v>
      </c>
      <c r="J268" s="334"/>
      <c r="K268" s="334"/>
      <c r="L268" s="33"/>
      <c r="M268" s="14" t="s">
        <v>517</v>
      </c>
      <c r="N268" s="275"/>
      <c r="O268" s="275"/>
      <c r="P268" s="275"/>
      <c r="Q268" s="27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c r="CA268" s="25"/>
      <c r="CB268" s="25"/>
      <c r="CC268" s="25"/>
      <c r="CD268" s="25"/>
      <c r="CE268" s="25"/>
      <c r="CF268" s="25"/>
      <c r="CG268" s="25"/>
      <c r="CH268" s="25"/>
      <c r="CI268" s="25"/>
      <c r="CJ268" s="25"/>
      <c r="CK268" s="25"/>
      <c r="CL268" s="25"/>
      <c r="CM268" s="25"/>
      <c r="CN268" s="25"/>
      <c r="CO268" s="25"/>
      <c r="CP268" s="25"/>
      <c r="CQ268" s="25"/>
      <c r="CR268" s="25"/>
      <c r="CS268" s="25"/>
      <c r="CT268" s="25"/>
      <c r="CU268" s="25"/>
      <c r="CV268" s="25"/>
      <c r="CW268" s="25"/>
      <c r="CX268" s="25"/>
      <c r="CY268" s="25"/>
      <c r="CZ268" s="25"/>
      <c r="DA268" s="25"/>
      <c r="DB268" s="25"/>
      <c r="DC268" s="25"/>
      <c r="DD268" s="25"/>
      <c r="DE268" s="25"/>
      <c r="DF268" s="25"/>
      <c r="DG268" s="25"/>
      <c r="DH268" s="25"/>
      <c r="DI268" s="25"/>
      <c r="DJ268" s="25"/>
      <c r="DK268" s="25"/>
      <c r="DL268" s="25"/>
      <c r="DM268" s="25"/>
      <c r="DN268" s="25"/>
      <c r="DO268" s="25"/>
      <c r="DP268" s="25"/>
      <c r="DQ268" s="25"/>
      <c r="DR268" s="25"/>
      <c r="DS268" s="25"/>
      <c r="DT268" s="25"/>
      <c r="DU268" s="25"/>
      <c r="DV268" s="25"/>
      <c r="DW268" s="25"/>
      <c r="DX268" s="25"/>
      <c r="DY268" s="25"/>
      <c r="DZ268" s="25"/>
      <c r="EA268" s="25"/>
      <c r="EB268" s="25"/>
      <c r="EC268" s="25"/>
      <c r="ED268" s="25"/>
      <c r="EE268" s="25"/>
      <c r="EF268" s="25"/>
      <c r="EG268" s="25"/>
      <c r="EH268" s="25"/>
      <c r="EI268" s="25"/>
      <c r="EJ268" s="25"/>
      <c r="EK268" s="25"/>
      <c r="EL268" s="25"/>
      <c r="EM268" s="25"/>
      <c r="EN268" s="25"/>
      <c r="EO268" s="25"/>
      <c r="EP268" s="25"/>
      <c r="EQ268" s="25"/>
      <c r="ER268" s="25"/>
      <c r="ES268" s="25"/>
      <c r="ET268" s="25"/>
      <c r="EU268" s="25"/>
      <c r="EV268" s="25"/>
      <c r="EW268" s="25"/>
      <c r="EX268" s="25"/>
      <c r="EY268" s="25"/>
      <c r="EZ268" s="25"/>
      <c r="FA268" s="25"/>
      <c r="FB268" s="25"/>
      <c r="FC268" s="25"/>
      <c r="FD268" s="25"/>
      <c r="FE268" s="25"/>
      <c r="FF268" s="25"/>
      <c r="FG268" s="25"/>
      <c r="FH268" s="25"/>
      <c r="FI268" s="25"/>
      <c r="FJ268" s="25"/>
      <c r="FK268" s="25"/>
      <c r="FL268" s="25"/>
      <c r="FM268" s="25"/>
      <c r="FN268" s="25"/>
      <c r="FO268" s="25"/>
      <c r="FP268" s="25"/>
      <c r="FQ268" s="25"/>
      <c r="FR268" s="25"/>
      <c r="FS268" s="25"/>
      <c r="FT268" s="25"/>
      <c r="FU268" s="25"/>
      <c r="FV268" s="25"/>
      <c r="FW268" s="25"/>
      <c r="FX268" s="25"/>
      <c r="FY268" s="25"/>
      <c r="FZ268" s="25"/>
      <c r="GA268" s="25"/>
      <c r="GB268" s="25"/>
      <c r="GC268" s="25"/>
      <c r="GD268" s="25"/>
      <c r="GE268" s="25"/>
      <c r="GF268" s="25"/>
      <c r="GG268" s="25"/>
      <c r="GH268" s="25"/>
      <c r="GI268" s="25"/>
      <c r="GJ268" s="25"/>
      <c r="GK268" s="25"/>
      <c r="GL268" s="25"/>
      <c r="GM268" s="25"/>
      <c r="GN268" s="25"/>
      <c r="GO268" s="25"/>
      <c r="GP268" s="25"/>
      <c r="GQ268" s="25"/>
      <c r="GR268" s="25"/>
      <c r="GS268" s="25"/>
      <c r="GT268" s="25"/>
      <c r="GU268" s="25"/>
      <c r="GV268" s="25"/>
      <c r="GW268" s="25"/>
      <c r="GX268" s="25"/>
      <c r="GY268" s="25"/>
      <c r="GZ268" s="25"/>
      <c r="HA268" s="25"/>
      <c r="HB268" s="25"/>
      <c r="HC268" s="25"/>
      <c r="HD268" s="25"/>
      <c r="HE268" s="25"/>
      <c r="HF268" s="25"/>
      <c r="HG268" s="25"/>
      <c r="HH268" s="25"/>
      <c r="HI268" s="25"/>
      <c r="HJ268" s="25"/>
      <c r="HK268" s="25"/>
      <c r="HL268" s="25"/>
      <c r="HM268" s="25"/>
      <c r="HN268" s="25"/>
      <c r="HO268" s="25"/>
      <c r="HP268" s="25"/>
      <c r="HQ268" s="25"/>
      <c r="HR268" s="25"/>
      <c r="HS268" s="25"/>
      <c r="HT268" s="25"/>
      <c r="HU268" s="25"/>
      <c r="HV268" s="25"/>
      <c r="HW268" s="25"/>
      <c r="HX268" s="25"/>
      <c r="HY268" s="25"/>
      <c r="HZ268" s="25"/>
      <c r="IA268" s="25"/>
      <c r="IB268" s="25"/>
      <c r="IC268" s="25"/>
      <c r="ID268" s="25"/>
      <c r="IE268" s="25"/>
      <c r="IF268" s="25"/>
      <c r="IG268" s="25"/>
      <c r="IH268" s="25"/>
      <c r="II268" s="25"/>
      <c r="IJ268" s="25"/>
      <c r="IK268" s="25"/>
      <c r="IL268" s="25"/>
      <c r="IM268" s="25"/>
      <c r="IN268" s="25"/>
      <c r="IO268" s="25"/>
      <c r="IP268" s="25"/>
      <c r="IQ268" s="25"/>
      <c r="IR268" s="25"/>
      <c r="IS268" s="25"/>
      <c r="IT268" s="25"/>
      <c r="IU268" s="25"/>
    </row>
    <row r="269" spans="1:255" x14ac:dyDescent="0.25">
      <c r="A269" s="323"/>
      <c r="B269" s="309" t="s">
        <v>319</v>
      </c>
      <c r="C269" s="309"/>
      <c r="D269" s="309"/>
      <c r="E269" s="309"/>
      <c r="F269" s="314"/>
      <c r="G269" s="305"/>
      <c r="H269" s="305"/>
      <c r="I269" s="315"/>
      <c r="J269" s="305"/>
      <c r="K269" s="305"/>
      <c r="L269" s="315"/>
      <c r="M269" s="316"/>
    </row>
    <row r="270" spans="1:255" ht="57.75" customHeight="1" x14ac:dyDescent="0.25">
      <c r="A270" s="47">
        <v>2</v>
      </c>
      <c r="B270" s="376" t="s">
        <v>320</v>
      </c>
      <c r="C270" s="376"/>
      <c r="D270" s="376"/>
      <c r="E270" s="376"/>
      <c r="F270" s="45"/>
      <c r="G270" s="334">
        <f>'Equipment List_Unadjusted'!G270*Indexes!Q6</f>
        <v>0.24939427312775331</v>
      </c>
      <c r="H270" s="334">
        <f>'Equipment List_Unadjusted'!H270*Indexes!Q6</f>
        <v>0.57004405286343618</v>
      </c>
      <c r="I270" s="33">
        <v>2003</v>
      </c>
      <c r="J270" s="334">
        <f>'Equipment List_Unadjusted'!J270*Indexes!Q6</f>
        <v>0.1026079295154185</v>
      </c>
      <c r="K270" s="334">
        <f>'Equipment List_Unadjusted'!K270*Indexes!Q6</f>
        <v>0.29927312775330395</v>
      </c>
      <c r="L270" s="33">
        <v>2003</v>
      </c>
      <c r="M270" s="55" t="s">
        <v>528</v>
      </c>
    </row>
    <row r="271" spans="1:255" ht="15" x14ac:dyDescent="0.25">
      <c r="A271" s="47">
        <v>2</v>
      </c>
      <c r="B271" s="348" t="s">
        <v>321</v>
      </c>
      <c r="C271" s="348"/>
      <c r="D271" s="348"/>
      <c r="E271" s="348"/>
      <c r="F271" s="45">
        <v>10</v>
      </c>
      <c r="G271" s="334">
        <f>'Equipment List_Unadjusted'!G271*Indexes!E6</f>
        <v>9.6822183098591572E-2</v>
      </c>
      <c r="H271" s="334">
        <f>'Equipment List_Unadjusted'!H271*Indexes!E6</f>
        <v>0.19933978873239439</v>
      </c>
      <c r="I271" s="33">
        <v>1995</v>
      </c>
      <c r="J271" s="334">
        <f>'Equipment List_Unadjusted'!J271*Indexes!E6</f>
        <v>9.6822183098591568E-3</v>
      </c>
      <c r="K271" s="334">
        <f>'Equipment List_Unadjusted'!K271*Indexes!E6</f>
        <v>1.9933978873239441E-2</v>
      </c>
      <c r="L271" s="33">
        <v>1995</v>
      </c>
      <c r="M271" s="14" t="s">
        <v>322</v>
      </c>
    </row>
    <row r="272" spans="1:255" ht="15" x14ac:dyDescent="0.25">
      <c r="A272" s="48">
        <v>2</v>
      </c>
      <c r="B272" s="348" t="s">
        <v>323</v>
      </c>
      <c r="C272" s="348"/>
      <c r="D272" s="348"/>
      <c r="E272" s="348"/>
      <c r="F272" s="45">
        <v>10</v>
      </c>
      <c r="G272" s="334">
        <f>'Equipment List_Unadjusted'!G272*Indexes!E6</f>
        <v>0.17086267605633806</v>
      </c>
      <c r="H272" s="334">
        <f>'Equipment List_Unadjusted'!H272*Indexes!E6</f>
        <v>0.28477112676056343</v>
      </c>
      <c r="I272" s="33">
        <v>1995</v>
      </c>
      <c r="J272" s="334">
        <f>'Equipment List_Unadjusted'!J272*Indexes!E6</f>
        <v>3.4172535211267614E-3</v>
      </c>
      <c r="K272" s="334">
        <f>'Equipment List_Unadjusted'!K272*Indexes!E6</f>
        <v>5.6954225352112689E-3</v>
      </c>
      <c r="L272" s="33">
        <v>1995</v>
      </c>
      <c r="M272" s="14" t="s">
        <v>324</v>
      </c>
    </row>
    <row r="273" spans="1:13" ht="15" x14ac:dyDescent="0.25">
      <c r="A273" s="47">
        <v>1</v>
      </c>
      <c r="B273" s="348" t="s">
        <v>520</v>
      </c>
      <c r="C273" s="348"/>
      <c r="D273" s="348"/>
      <c r="E273" s="348"/>
      <c r="F273" s="45">
        <v>10</v>
      </c>
      <c r="G273" s="334">
        <f>'Equipment List_Unadjusted'!G273*Indexes!E5</f>
        <v>1.2289919714540587</v>
      </c>
      <c r="H273" s="334">
        <f>'Equipment List_Unadjusted'!H273*Indexes!E5</f>
        <v>2.4045495093666367</v>
      </c>
      <c r="I273" s="33">
        <v>1995</v>
      </c>
      <c r="J273" s="334">
        <f>'Equipment List_Unadjusted'!J273*Indexes!E5</f>
        <v>8.0151650312221233E-3</v>
      </c>
      <c r="K273" s="334">
        <f>'Equipment List_Unadjusted'!K273*Indexes!E5</f>
        <v>1.3358608385370205E-2</v>
      </c>
      <c r="L273" s="33">
        <v>1995</v>
      </c>
      <c r="M273" s="14" t="s">
        <v>325</v>
      </c>
    </row>
    <row r="274" spans="1:13" ht="28.5" x14ac:dyDescent="0.25">
      <c r="A274" s="48">
        <v>2</v>
      </c>
      <c r="B274" s="348" t="s">
        <v>326</v>
      </c>
      <c r="C274" s="348"/>
      <c r="D274" s="348"/>
      <c r="E274" s="348"/>
      <c r="F274" s="45">
        <v>10</v>
      </c>
      <c r="G274" s="334">
        <f>'Equipment List_Unadjusted'!G274*Indexes!E6</f>
        <v>0.62649647887323956</v>
      </c>
      <c r="H274" s="334">
        <f>'Equipment List_Unadjusted'!H274*Indexes!E6</f>
        <v>1.2529929577464791</v>
      </c>
      <c r="I274" s="33">
        <v>1995</v>
      </c>
      <c r="J274" s="334">
        <f>'Equipment List_Unadjusted'!J274*Indexes!E6</f>
        <v>2.2781690140845075E-2</v>
      </c>
      <c r="K274" s="334">
        <f>'Equipment List_Unadjusted'!K274*Indexes!E6</f>
        <v>4.5563380281690151E-2</v>
      </c>
      <c r="L274" s="33">
        <v>1995</v>
      </c>
      <c r="M274" s="14" t="s">
        <v>523</v>
      </c>
    </row>
    <row r="275" spans="1:13" ht="28.5" x14ac:dyDescent="0.25">
      <c r="A275" s="47">
        <v>2</v>
      </c>
      <c r="B275" s="347" t="s">
        <v>524</v>
      </c>
      <c r="C275" s="347"/>
      <c r="D275" s="347"/>
      <c r="E275" s="347"/>
      <c r="F275" s="45"/>
      <c r="G275" s="334">
        <f>'Equipment List_Unadjusted'!G275*Indexes!Q6</f>
        <v>7.1255506607929521E-3</v>
      </c>
      <c r="H275" s="334">
        <f>'Equipment List_Unadjusted'!H275*Indexes!Q6</f>
        <v>1.7813876651982381E-2</v>
      </c>
      <c r="I275" s="33">
        <v>2003</v>
      </c>
      <c r="J275" s="334"/>
      <c r="K275" s="334"/>
      <c r="L275" s="33"/>
      <c r="M275" s="55" t="s">
        <v>525</v>
      </c>
    </row>
    <row r="276" spans="1:13" ht="42.75" x14ac:dyDescent="0.25">
      <c r="A276" s="47">
        <v>2</v>
      </c>
      <c r="B276" s="347" t="s">
        <v>526</v>
      </c>
      <c r="C276" s="347"/>
      <c r="D276" s="347"/>
      <c r="E276" s="347"/>
      <c r="F276" s="45"/>
      <c r="G276" s="334">
        <f>'Equipment List_Unadjusted'!G276*Indexes!O6</f>
        <v>2.4507575757575759E-2</v>
      </c>
      <c r="H276" s="334">
        <f>'Equipment List_Unadjusted'!H276*Indexes!O6</f>
        <v>0.30809523809523809</v>
      </c>
      <c r="I276" s="33">
        <v>2002</v>
      </c>
      <c r="J276" s="334"/>
      <c r="K276" s="334"/>
      <c r="L276" s="33"/>
      <c r="M276" s="55" t="s">
        <v>527</v>
      </c>
    </row>
    <row r="277" spans="1:13" ht="15" x14ac:dyDescent="0.25">
      <c r="A277" s="47">
        <v>2</v>
      </c>
      <c r="B277" s="348" t="s">
        <v>327</v>
      </c>
      <c r="C277" s="348"/>
      <c r="D277" s="348"/>
      <c r="E277" s="348"/>
      <c r="F277" s="45">
        <v>10</v>
      </c>
      <c r="G277" s="334">
        <f>'Equipment List_Unadjusted'!G277*Indexes!E6</f>
        <v>0.37020246478873248</v>
      </c>
      <c r="H277" s="334">
        <f>'Equipment List_Unadjusted'!H277*Indexes!E6</f>
        <v>0.62649647887323956</v>
      </c>
      <c r="I277" s="33">
        <v>1995</v>
      </c>
      <c r="J277" s="334">
        <f>'Equipment List_Unadjusted'!J277*Indexes!E6</f>
        <v>7.404049295774648E-3</v>
      </c>
      <c r="K277" s="334">
        <f>'Equipment List_Unadjusted'!K277*Indexes!E6</f>
        <v>1.2529929577464792E-2</v>
      </c>
      <c r="L277" s="33">
        <v>1995</v>
      </c>
      <c r="M277" s="14" t="s">
        <v>519</v>
      </c>
    </row>
    <row r="278" spans="1:13" ht="15" x14ac:dyDescent="0.25">
      <c r="A278" s="47">
        <v>2</v>
      </c>
      <c r="B278" s="348" t="s">
        <v>521</v>
      </c>
      <c r="C278" s="348"/>
      <c r="D278" s="348"/>
      <c r="E278" s="348"/>
      <c r="F278" s="45">
        <v>10</v>
      </c>
      <c r="G278" s="306">
        <f>'Equipment List_Unadjusted'!G278*Indexes!S6</f>
        <v>0.36430180180180183</v>
      </c>
      <c r="H278" s="306">
        <f>'Equipment List_Unadjusted'!H278*Indexes!S6</f>
        <v>1.3114864864864866</v>
      </c>
      <c r="I278" s="33">
        <v>2004</v>
      </c>
      <c r="J278" s="334">
        <f>'Equipment List_Unadjusted'!J278*Indexes!S6</f>
        <v>8.7432432432432441E-2</v>
      </c>
      <c r="K278" s="334">
        <f>'Equipment List_Unadjusted'!K278*Indexes!S6</f>
        <v>0.43716216216216219</v>
      </c>
      <c r="L278" s="33">
        <v>2004</v>
      </c>
      <c r="M278" s="55" t="s">
        <v>522</v>
      </c>
    </row>
    <row r="279" spans="1:13" x14ac:dyDescent="0.25">
      <c r="A279" s="324"/>
      <c r="B279" s="309" t="s">
        <v>328</v>
      </c>
      <c r="C279" s="309"/>
      <c r="D279" s="309"/>
      <c r="E279" s="309"/>
      <c r="F279" s="325"/>
      <c r="G279" s="305"/>
      <c r="H279" s="305"/>
      <c r="I279" s="315"/>
      <c r="J279" s="305"/>
      <c r="K279" s="305"/>
      <c r="L279" s="315"/>
      <c r="M279" s="319"/>
    </row>
    <row r="280" spans="1:13" ht="28.5" x14ac:dyDescent="0.25">
      <c r="A280" s="47">
        <v>2</v>
      </c>
      <c r="B280" s="348" t="s">
        <v>329</v>
      </c>
      <c r="C280" s="348"/>
      <c r="D280" s="348"/>
      <c r="E280" s="348"/>
      <c r="F280" s="45"/>
      <c r="G280" s="334">
        <f>'Equipment List_Unadjusted'!G280*Indexes!O6</f>
        <v>0.21006493506493504</v>
      </c>
      <c r="H280" s="334">
        <f>'Equipment List_Unadjusted'!H280*Indexes!O6</f>
        <v>1.0503246753246753</v>
      </c>
      <c r="I280" s="33">
        <v>2002</v>
      </c>
      <c r="J280" s="334"/>
      <c r="K280" s="334"/>
      <c r="L280" s="33"/>
      <c r="M280" s="14" t="s">
        <v>537</v>
      </c>
    </row>
    <row r="281" spans="1:13" ht="15" x14ac:dyDescent="0.25">
      <c r="A281" s="47">
        <v>5</v>
      </c>
      <c r="B281" s="348" t="s">
        <v>330</v>
      </c>
      <c r="C281" s="348"/>
      <c r="D281" s="348"/>
      <c r="E281" s="348"/>
      <c r="F281" s="45">
        <v>5</v>
      </c>
      <c r="G281" s="334">
        <f>'Equipment List_Unadjusted'!G281*Indexes!S9</f>
        <v>4.0706713780918724</v>
      </c>
      <c r="H281" s="334">
        <f>'Equipment List_Unadjusted'!H281*Indexes!S9</f>
        <v>5.4275618374558299</v>
      </c>
      <c r="I281" s="33">
        <v>2004</v>
      </c>
      <c r="J281" s="334">
        <f>'Equipment List_Unadjusted'!J281*Indexes!S9</f>
        <v>8.1413427561837448E-2</v>
      </c>
      <c r="K281" s="334">
        <f>'Equipment List_Unadjusted'!K281*Indexes!S9</f>
        <v>0.1085512367491166</v>
      </c>
      <c r="L281" s="33">
        <v>2004</v>
      </c>
      <c r="M281" s="14" t="s">
        <v>529</v>
      </c>
    </row>
    <row r="282" spans="1:13" ht="15" x14ac:dyDescent="0.25">
      <c r="A282" s="47">
        <v>6</v>
      </c>
      <c r="B282" s="348" t="s">
        <v>331</v>
      </c>
      <c r="C282" s="348"/>
      <c r="D282" s="348"/>
      <c r="E282" s="348"/>
      <c r="F282" s="45" t="s">
        <v>373</v>
      </c>
      <c r="G282" s="334"/>
      <c r="H282" s="334"/>
      <c r="I282" s="33"/>
      <c r="J282" s="334">
        <f>'Equipment List_Unadjusted'!J282*Indexes!E10</f>
        <v>678.68890474491616</v>
      </c>
      <c r="K282" s="334">
        <f>'Equipment List_Unadjusted'!K282*Indexes!E10</f>
        <v>829.73242953977876</v>
      </c>
      <c r="L282" s="33">
        <v>1995</v>
      </c>
      <c r="M282" s="14" t="s">
        <v>580</v>
      </c>
    </row>
    <row r="283" spans="1:13" ht="15" x14ac:dyDescent="0.25">
      <c r="A283" s="48">
        <v>3</v>
      </c>
      <c r="B283" s="348" t="s">
        <v>332</v>
      </c>
      <c r="C283" s="348"/>
      <c r="D283" s="348"/>
      <c r="E283" s="348"/>
      <c r="F283" s="45">
        <v>20</v>
      </c>
      <c r="G283" s="334">
        <f>'Equipment List_Unadjusted'!G283*Indexes!E7</f>
        <v>235.19069099856466</v>
      </c>
      <c r="H283" s="334">
        <f>'Equipment List_Unadjusted'!H283*Indexes!E7</f>
        <v>546.95509534549922</v>
      </c>
      <c r="I283" s="33">
        <v>1995</v>
      </c>
      <c r="J283" s="334"/>
      <c r="K283" s="334"/>
      <c r="L283" s="33"/>
      <c r="M283" s="14" t="s">
        <v>530</v>
      </c>
    </row>
    <row r="284" spans="1:13" ht="15" x14ac:dyDescent="0.25">
      <c r="A284" s="47">
        <v>5</v>
      </c>
      <c r="B284" s="348" t="s">
        <v>333</v>
      </c>
      <c r="C284" s="348"/>
      <c r="D284" s="348"/>
      <c r="E284" s="348"/>
      <c r="F284" s="45">
        <v>5</v>
      </c>
      <c r="G284" s="334">
        <f>'Equipment List_Unadjusted'!G284*Indexes!S9</f>
        <v>1.3568904593639575</v>
      </c>
      <c r="H284" s="334">
        <f>'Equipment List_Unadjusted'!H284*Indexes!S9</f>
        <v>1.8091872791519434</v>
      </c>
      <c r="I284" s="33">
        <v>2004</v>
      </c>
      <c r="J284" s="334">
        <f>'Equipment List_Unadjusted'!J284*Indexes!S9</f>
        <v>2.7137809187279149E-2</v>
      </c>
      <c r="K284" s="334">
        <f>'Equipment List_Unadjusted'!K284*Indexes!S9</f>
        <v>3.618374558303887E-2</v>
      </c>
      <c r="L284" s="33">
        <v>2004</v>
      </c>
      <c r="M284" s="14" t="s">
        <v>536</v>
      </c>
    </row>
    <row r="285" spans="1:13" ht="15" x14ac:dyDescent="0.25">
      <c r="A285" s="48">
        <v>3</v>
      </c>
      <c r="B285" s="348" t="s">
        <v>334</v>
      </c>
      <c r="C285" s="348"/>
      <c r="D285" s="348"/>
      <c r="E285" s="348"/>
      <c r="F285" s="45">
        <v>20</v>
      </c>
      <c r="G285" s="334">
        <f>'Equipment List_Unadjusted'!G285*Indexes!E7</f>
        <v>109.39101906909985</v>
      </c>
      <c r="H285" s="334">
        <f>'Equipment List_Unadjusted'!H285*Indexes!E7</f>
        <v>218.78203813819971</v>
      </c>
      <c r="I285" s="33">
        <v>1995</v>
      </c>
      <c r="J285" s="334">
        <f>'Equipment List_Unadjusted'!J285*Indexes!E7</f>
        <v>2.187820381381997</v>
      </c>
      <c r="K285" s="334">
        <f>'Equipment List_Unadjusted'!K285*Indexes!E7</f>
        <v>4.3756407627639939</v>
      </c>
      <c r="L285" s="33">
        <v>1995</v>
      </c>
      <c r="M285" s="14" t="s">
        <v>149</v>
      </c>
    </row>
    <row r="286" spans="1:13" ht="28.5" x14ac:dyDescent="0.25">
      <c r="A286" s="48">
        <v>3</v>
      </c>
      <c r="B286" s="348" t="s">
        <v>335</v>
      </c>
      <c r="C286" s="348"/>
      <c r="D286" s="348"/>
      <c r="E286" s="348"/>
      <c r="F286" s="45">
        <v>20</v>
      </c>
      <c r="G286" s="334">
        <f>'Equipment List_Unadjusted'!G286*Indexes!E7</f>
        <v>87.512815255279875</v>
      </c>
      <c r="H286" s="334">
        <f>'Equipment List_Unadjusted'!H286*Indexes!E7</f>
        <v>196.90383432437972</v>
      </c>
      <c r="I286" s="33">
        <v>1995</v>
      </c>
      <c r="J286" s="334"/>
      <c r="K286" s="334"/>
      <c r="L286" s="33"/>
      <c r="M286" s="14" t="s">
        <v>532</v>
      </c>
    </row>
    <row r="287" spans="1:13" ht="15" x14ac:dyDescent="0.25">
      <c r="A287" s="47">
        <v>3</v>
      </c>
      <c r="B287" s="348" t="s">
        <v>336</v>
      </c>
      <c r="C287" s="348"/>
      <c r="D287" s="348"/>
      <c r="E287" s="348"/>
      <c r="F287" s="45">
        <v>20</v>
      </c>
      <c r="G287" s="334">
        <f>'Equipment List_Unadjusted'!G287*Indexes!S7</f>
        <v>11.387406616862325</v>
      </c>
      <c r="H287" s="334">
        <f>'Equipment List_Unadjusted'!H287*Indexes!S7</f>
        <v>37.578441835645677</v>
      </c>
      <c r="I287" s="33">
        <v>2004</v>
      </c>
      <c r="J287" s="334">
        <f>'Equipment List_Unadjusted'!J287*Indexes!E7</f>
        <v>4.3756407627639939</v>
      </c>
      <c r="K287" s="334">
        <f>'Equipment List_Unadjusted'!K287*Indexes!E7</f>
        <v>10.939101906909984</v>
      </c>
      <c r="L287" s="33">
        <v>1995</v>
      </c>
      <c r="M287" s="14" t="s">
        <v>533</v>
      </c>
    </row>
    <row r="288" spans="1:13" ht="28.5" x14ac:dyDescent="0.25">
      <c r="A288" s="47">
        <v>3</v>
      </c>
      <c r="B288" s="348" t="s">
        <v>337</v>
      </c>
      <c r="C288" s="348"/>
      <c r="D288" s="348"/>
      <c r="E288" s="348"/>
      <c r="F288" s="45">
        <v>20</v>
      </c>
      <c r="G288" s="334">
        <f>'Equipment List_Unadjusted'!G288*Indexes!E7</f>
        <v>21.878203813819969</v>
      </c>
      <c r="H288" s="334">
        <f>'Equipment List_Unadjusted'!H288*Indexes!E7</f>
        <v>43.756407627639938</v>
      </c>
      <c r="I288" s="33">
        <v>1995</v>
      </c>
      <c r="J288" s="334">
        <f>'Equipment List_Unadjusted'!J288*Indexes!E7</f>
        <v>0.43756407627639943</v>
      </c>
      <c r="K288" s="334">
        <f>'Equipment List_Unadjusted'!K288*Indexes!E7</f>
        <v>0.87512815255279885</v>
      </c>
      <c r="L288" s="33">
        <v>1995</v>
      </c>
      <c r="M288" s="14" t="s">
        <v>534</v>
      </c>
    </row>
    <row r="289" spans="1:14" ht="15" x14ac:dyDescent="0.25">
      <c r="A289" s="47">
        <v>3</v>
      </c>
      <c r="B289" s="348" t="s">
        <v>338</v>
      </c>
      <c r="C289" s="348"/>
      <c r="D289" s="348"/>
      <c r="E289" s="348"/>
      <c r="F289" s="45">
        <v>20</v>
      </c>
      <c r="G289" s="334">
        <f>'Equipment List_Unadjusted'!G289*Indexes!E7</f>
        <v>21.878203813819969</v>
      </c>
      <c r="H289" s="334">
        <f>'Equipment List_Unadjusted'!H289*Indexes!E7</f>
        <v>43.756407627639938</v>
      </c>
      <c r="I289" s="33">
        <v>1995</v>
      </c>
      <c r="J289" s="334">
        <f>'Equipment List_Unadjusted'!J289*Indexes!E7</f>
        <v>0.43756407627639943</v>
      </c>
      <c r="K289" s="334">
        <f>'Equipment List_Unadjusted'!K289*Indexes!E7</f>
        <v>0.87512815255279885</v>
      </c>
      <c r="L289" s="33">
        <v>1995</v>
      </c>
      <c r="M289" s="14" t="s">
        <v>535</v>
      </c>
    </row>
    <row r="290" spans="1:14" ht="15" x14ac:dyDescent="0.25">
      <c r="A290" s="47">
        <v>3</v>
      </c>
      <c r="B290" s="348" t="s">
        <v>492</v>
      </c>
      <c r="C290" s="348"/>
      <c r="D290" s="348"/>
      <c r="E290" s="348"/>
      <c r="F290" s="45">
        <v>20</v>
      </c>
      <c r="G290" s="334">
        <f>'Equipment List_Unadjusted'!G290*Indexes!E7</f>
        <v>10.939101906909984</v>
      </c>
      <c r="H290" s="334">
        <f>'Equipment List_Unadjusted'!H290*Indexes!E7</f>
        <v>16.408652860364977</v>
      </c>
      <c r="I290" s="33">
        <v>1995</v>
      </c>
      <c r="J290" s="334"/>
      <c r="K290" s="334"/>
      <c r="L290" s="33"/>
      <c r="M290" s="14" t="s">
        <v>339</v>
      </c>
    </row>
    <row r="291" spans="1:14" x14ac:dyDescent="0.25">
      <c r="A291" s="317"/>
      <c r="B291" s="309" t="s">
        <v>340</v>
      </c>
      <c r="C291" s="309"/>
      <c r="D291" s="309"/>
      <c r="E291" s="309"/>
      <c r="F291" s="314"/>
      <c r="G291" s="305"/>
      <c r="H291" s="305"/>
      <c r="I291" s="315"/>
      <c r="J291" s="305"/>
      <c r="K291" s="305"/>
      <c r="L291" s="315"/>
      <c r="M291" s="316"/>
    </row>
    <row r="292" spans="1:14" ht="15" x14ac:dyDescent="0.25">
      <c r="A292" s="47">
        <v>2</v>
      </c>
      <c r="B292" s="347" t="s">
        <v>341</v>
      </c>
      <c r="C292" s="347"/>
      <c r="D292" s="347"/>
      <c r="E292" s="347"/>
      <c r="F292" s="45">
        <v>7</v>
      </c>
      <c r="G292" s="334">
        <f>'Equipment List_Unadjusted'!G292*Indexes!E6</f>
        <v>8.5431338028169032E-2</v>
      </c>
      <c r="H292" s="334">
        <f>'Equipment List_Unadjusted'!H292*Indexes!AA6</f>
        <v>2.5024613220815755</v>
      </c>
      <c r="I292" s="33">
        <v>2020</v>
      </c>
      <c r="J292" s="334">
        <f>'Equipment List_Unadjusted'!J292*Indexes!E6</f>
        <v>1.7086267605633809E-3</v>
      </c>
      <c r="K292" s="334">
        <f>'Equipment List_Unadjusted'!K292*Indexes!E6</f>
        <v>3.4172535211267618E-3</v>
      </c>
      <c r="L292" s="33">
        <v>1995</v>
      </c>
      <c r="M292" s="14" t="s">
        <v>544</v>
      </c>
      <c r="N292" s="286"/>
    </row>
    <row r="293" spans="1:14" ht="15" x14ac:dyDescent="0.25">
      <c r="A293" s="47">
        <v>2</v>
      </c>
      <c r="B293" s="347" t="s">
        <v>342</v>
      </c>
      <c r="C293" s="347"/>
      <c r="D293" s="347"/>
      <c r="E293" s="347"/>
      <c r="F293" s="45">
        <v>7</v>
      </c>
      <c r="G293" s="334">
        <f>'Equipment List_Unadjusted'!G293*Indexes!E6</f>
        <v>0.28477112676056343</v>
      </c>
      <c r="H293" s="334">
        <f>'Equipment List_Unadjusted'!H293*Indexes!E6</f>
        <v>0.34172535211267613</v>
      </c>
      <c r="I293" s="33">
        <v>1995</v>
      </c>
      <c r="J293" s="334">
        <f>'Equipment List_Unadjusted'!J293*Indexes!E6</f>
        <v>5.6954225352112689E-3</v>
      </c>
      <c r="K293" s="334">
        <f>'Equipment List_Unadjusted'!K293*Indexes!E6</f>
        <v>6.8345070422535228E-3</v>
      </c>
      <c r="L293" s="33">
        <v>1995</v>
      </c>
      <c r="M293" s="14" t="s">
        <v>543</v>
      </c>
    </row>
    <row r="294" spans="1:14" ht="15" x14ac:dyDescent="0.25">
      <c r="A294" s="47">
        <v>1</v>
      </c>
      <c r="B294" s="347" t="s">
        <v>520</v>
      </c>
      <c r="C294" s="347"/>
      <c r="D294" s="347"/>
      <c r="E294" s="347"/>
      <c r="F294" s="45">
        <v>7</v>
      </c>
      <c r="G294" s="334">
        <f>'Equipment List_Unadjusted'!G294*Indexes!E5</f>
        <v>0.21373773416592329</v>
      </c>
      <c r="H294" s="334">
        <f>'Equipment List_Unadjusted'!H294*Indexes!E5</f>
        <v>0.42747546833184658</v>
      </c>
      <c r="I294" s="33">
        <v>1995</v>
      </c>
      <c r="J294" s="334">
        <f>'Equipment List_Unadjusted'!J294*Indexes!E5</f>
        <v>4.2747546833184656E-3</v>
      </c>
      <c r="K294" s="334">
        <f>'Equipment List_Unadjusted'!K294*Indexes!E5</f>
        <v>8.5495093666369312E-3</v>
      </c>
      <c r="L294" s="33">
        <v>1995</v>
      </c>
      <c r="M294" s="14" t="s">
        <v>343</v>
      </c>
      <c r="N294" s="286"/>
    </row>
    <row r="295" spans="1:14" ht="28.5" x14ac:dyDescent="0.25">
      <c r="A295" s="48">
        <v>2</v>
      </c>
      <c r="B295" s="347" t="s">
        <v>344</v>
      </c>
      <c r="C295" s="347"/>
      <c r="D295" s="347"/>
      <c r="E295" s="347"/>
      <c r="F295" s="45">
        <v>7</v>
      </c>
      <c r="G295" s="334">
        <f>'Equipment List_Unadjusted'!G295*Indexes!E6</f>
        <v>0.37589788732394375</v>
      </c>
      <c r="H295" s="334">
        <f>'Equipment List_Unadjusted'!H295*Indexes!AA6</f>
        <v>1.3649789029535868</v>
      </c>
      <c r="I295" s="33">
        <v>2011</v>
      </c>
      <c r="J295" s="334">
        <f>'Equipment List_Unadjusted'!J295*Indexes!E6</f>
        <v>1.879489436619719E-2</v>
      </c>
      <c r="K295" s="334">
        <f>'Equipment List_Unadjusted'!K295*Indexes!E6</f>
        <v>3.5881161971830992E-2</v>
      </c>
      <c r="L295" s="33">
        <v>1995</v>
      </c>
      <c r="M295" s="14" t="s">
        <v>581</v>
      </c>
    </row>
    <row r="296" spans="1:14" ht="15" x14ac:dyDescent="0.25">
      <c r="A296" s="47">
        <v>2</v>
      </c>
      <c r="B296" s="348" t="s">
        <v>345</v>
      </c>
      <c r="C296" s="348"/>
      <c r="D296" s="348"/>
      <c r="E296" s="348"/>
      <c r="F296" s="45">
        <v>7</v>
      </c>
      <c r="G296" s="334">
        <f>'Equipment List_Unadjusted'!G296*Indexes!E6</f>
        <v>2.2781690140845075E-2</v>
      </c>
      <c r="H296" s="334">
        <f>'Equipment List_Unadjusted'!H296*Indexes!E6</f>
        <v>5.695422535211269E-2</v>
      </c>
      <c r="I296" s="33">
        <v>1995</v>
      </c>
      <c r="J296" s="334"/>
      <c r="K296" s="334"/>
      <c r="L296" s="33"/>
      <c r="M296" s="14" t="s">
        <v>346</v>
      </c>
    </row>
    <row r="297" spans="1:14" ht="15" x14ac:dyDescent="0.25">
      <c r="A297" s="48">
        <v>3</v>
      </c>
      <c r="B297" s="348" t="s">
        <v>539</v>
      </c>
      <c r="C297" s="348"/>
      <c r="D297" s="348"/>
      <c r="E297" s="348"/>
      <c r="F297" s="45">
        <v>7</v>
      </c>
      <c r="G297" s="334">
        <f>'Equipment List_Unadjusted'!G297*Indexes!E7</f>
        <v>0.21878203813819971</v>
      </c>
      <c r="H297" s="334">
        <f>'Equipment List_Unadjusted'!H297*Indexes!E7</f>
        <v>0.32817305720729956</v>
      </c>
      <c r="I297" s="33">
        <v>1995</v>
      </c>
      <c r="J297" s="334"/>
      <c r="K297" s="334"/>
      <c r="L297" s="33"/>
      <c r="M297" s="14" t="s">
        <v>347</v>
      </c>
    </row>
    <row r="298" spans="1:14" ht="15" x14ac:dyDescent="0.25">
      <c r="A298" s="47">
        <v>2</v>
      </c>
      <c r="B298" s="348" t="s">
        <v>521</v>
      </c>
      <c r="C298" s="348"/>
      <c r="D298" s="348"/>
      <c r="E298" s="348"/>
      <c r="F298" s="45">
        <v>7</v>
      </c>
      <c r="G298" s="334">
        <f>'Equipment List_Unadjusted'!G298*Indexes!E6</f>
        <v>0.14238556338028172</v>
      </c>
      <c r="H298" s="334">
        <f>'Equipment List_Unadjusted'!H298*Indexes!E6</f>
        <v>0.28477112676056343</v>
      </c>
      <c r="I298" s="33">
        <v>1995</v>
      </c>
      <c r="J298" s="334">
        <f>'Equipment List_Unadjusted'!J298*Indexes!E6</f>
        <v>2.8477112676056344E-3</v>
      </c>
      <c r="K298" s="334">
        <f>'Equipment List_Unadjusted'!K298*Indexes!E6</f>
        <v>5.6954225352112689E-3</v>
      </c>
      <c r="L298" s="33">
        <v>1995</v>
      </c>
      <c r="M298" s="14" t="s">
        <v>348</v>
      </c>
    </row>
    <row r="299" spans="1:14" ht="42.75" x14ac:dyDescent="0.25">
      <c r="A299" s="48">
        <v>2</v>
      </c>
      <c r="B299" s="347" t="s">
        <v>349</v>
      </c>
      <c r="C299" s="347"/>
      <c r="D299" s="347"/>
      <c r="E299" s="347"/>
      <c r="F299" s="45">
        <v>7</v>
      </c>
      <c r="G299" s="334">
        <f>'Equipment List_Unadjusted'!G299*Indexes!E6</f>
        <v>0.15947183098591552</v>
      </c>
      <c r="H299" s="334">
        <f>'Equipment List_Unadjusted'!H299*Indexes!E6</f>
        <v>0.31324823943661978</v>
      </c>
      <c r="I299" s="33">
        <v>1995</v>
      </c>
      <c r="J299" s="334">
        <f>'Equipment List_Unadjusted'!J299*Indexes!E6</f>
        <v>3.4172535211267614E-3</v>
      </c>
      <c r="K299" s="334">
        <f>'Equipment List_Unadjusted'!K299*Indexes!E6</f>
        <v>6.2649647887323958E-3</v>
      </c>
      <c r="L299" s="33">
        <v>1995</v>
      </c>
      <c r="M299" s="14" t="s">
        <v>545</v>
      </c>
    </row>
    <row r="300" spans="1:14" ht="15" x14ac:dyDescent="0.25">
      <c r="A300" s="47">
        <v>2</v>
      </c>
      <c r="B300" s="348" t="s">
        <v>350</v>
      </c>
      <c r="C300" s="348"/>
      <c r="D300" s="348"/>
      <c r="E300" s="348"/>
      <c r="F300" s="45">
        <v>7</v>
      </c>
      <c r="G300" s="334">
        <f>'Equipment List_Unadjusted'!G300*Indexes!E6</f>
        <v>2.8477112676056345E-2</v>
      </c>
      <c r="H300" s="334">
        <f>'Equipment List_Unadjusted'!H300*Indexes!E6</f>
        <v>5.695422535211269E-2</v>
      </c>
      <c r="I300" s="33">
        <v>1995</v>
      </c>
      <c r="J300" s="334">
        <f>'Equipment List_Unadjusted'!J300*Indexes!E6</f>
        <v>5.6954225352112686E-4</v>
      </c>
      <c r="K300" s="334">
        <f>'Equipment List_Unadjusted'!K300*Indexes!E6</f>
        <v>1.1390845070422537E-3</v>
      </c>
      <c r="L300" s="33">
        <v>1995</v>
      </c>
      <c r="M300" s="14" t="s">
        <v>538</v>
      </c>
    </row>
    <row r="301" spans="1:14" ht="15" x14ac:dyDescent="0.25">
      <c r="A301" s="47">
        <v>2</v>
      </c>
      <c r="B301" s="348" t="s">
        <v>351</v>
      </c>
      <c r="C301" s="348"/>
      <c r="D301" s="348"/>
      <c r="E301" s="348"/>
      <c r="F301" s="45">
        <v>7</v>
      </c>
      <c r="G301" s="382">
        <f>'Equipment List_Unadjusted'!F301:I301*Indexes!G6</f>
        <v>1.8115999999999999</v>
      </c>
      <c r="H301" s="382"/>
      <c r="I301" s="33">
        <v>1998</v>
      </c>
      <c r="J301" s="334" t="s">
        <v>373</v>
      </c>
      <c r="K301" s="334" t="s">
        <v>373</v>
      </c>
      <c r="L301" s="33"/>
      <c r="M301" s="14" t="s">
        <v>551</v>
      </c>
    </row>
    <row r="302" spans="1:14" ht="15" x14ac:dyDescent="0.25">
      <c r="A302" s="48">
        <v>2</v>
      </c>
      <c r="B302" s="348" t="s">
        <v>352</v>
      </c>
      <c r="C302" s="348"/>
      <c r="D302" s="348"/>
      <c r="E302" s="348"/>
      <c r="F302" s="45">
        <v>7</v>
      </c>
      <c r="G302" s="334">
        <f>'Equipment List_Unadjusted'!G302*Indexes!E6</f>
        <v>9.1126760563380302E-2</v>
      </c>
      <c r="H302" s="334">
        <f>'Equipment List_Unadjusted'!H302*Indexes!E6</f>
        <v>0.22781690140845076</v>
      </c>
      <c r="I302" s="33">
        <v>1995</v>
      </c>
      <c r="J302" s="334">
        <f>'Equipment List_Unadjusted'!J302*Indexes!E6</f>
        <v>1.7086267605633807E-3</v>
      </c>
      <c r="K302" s="334">
        <f>'Equipment List_Unadjusted'!K302*Indexes!E6</f>
        <v>4.5563380281690149E-3</v>
      </c>
      <c r="L302" s="33">
        <v>1995</v>
      </c>
      <c r="M302" s="14" t="s">
        <v>353</v>
      </c>
    </row>
    <row r="303" spans="1:14" ht="15" x14ac:dyDescent="0.25">
      <c r="A303" s="48">
        <v>2</v>
      </c>
      <c r="B303" s="348" t="s">
        <v>354</v>
      </c>
      <c r="C303" s="348"/>
      <c r="D303" s="348"/>
      <c r="E303" s="348"/>
      <c r="F303" s="45">
        <v>7</v>
      </c>
      <c r="G303" s="334">
        <f>'Equipment List_Unadjusted'!G303*Indexes!E6</f>
        <v>8.5431338028169032E-2</v>
      </c>
      <c r="H303" s="334">
        <f>'Equipment List_Unadjusted'!H303*Indexes!E6</f>
        <v>0.37020246478873248</v>
      </c>
      <c r="I303" s="33">
        <v>1995</v>
      </c>
      <c r="J303" s="334">
        <f>'Equipment List_Unadjusted'!J303*Indexes!E6</f>
        <v>1.7086267605633809E-3</v>
      </c>
      <c r="K303" s="334">
        <f>'Equipment List_Unadjusted'!K303*Indexes!E6</f>
        <v>7.4040492957746498E-3</v>
      </c>
      <c r="L303" s="33">
        <v>1995</v>
      </c>
      <c r="M303" s="14" t="s">
        <v>541</v>
      </c>
    </row>
    <row r="304" spans="1:14" ht="28.5" x14ac:dyDescent="0.25">
      <c r="A304" s="47">
        <v>2</v>
      </c>
      <c r="B304" s="347" t="s">
        <v>355</v>
      </c>
      <c r="C304" s="347"/>
      <c r="D304" s="347"/>
      <c r="E304" s="347"/>
      <c r="F304" s="45">
        <v>7</v>
      </c>
      <c r="G304" s="334">
        <f>'Equipment List_Unadjusted'!G304*Indexes!E6</f>
        <v>0.62649647887323956</v>
      </c>
      <c r="H304" s="334">
        <f>'Equipment List_Unadjusted'!H304*Indexes!E6</f>
        <v>1.2245158450704228</v>
      </c>
      <c r="I304" s="33">
        <v>1995</v>
      </c>
      <c r="J304" s="334">
        <f>'Equipment List_Unadjusted'!J304*Indexes!E6</f>
        <v>2.1073063380281698E-2</v>
      </c>
      <c r="K304" s="334">
        <f>'Equipment List_Unadjusted'!K304*Indexes!E6</f>
        <v>3.81593309859155E-2</v>
      </c>
      <c r="L304" s="33">
        <v>1995</v>
      </c>
      <c r="M304" s="14" t="s">
        <v>548</v>
      </c>
    </row>
    <row r="305" spans="1:13" ht="15" x14ac:dyDescent="0.25">
      <c r="A305" s="47">
        <v>2</v>
      </c>
      <c r="B305" s="348" t="s">
        <v>356</v>
      </c>
      <c r="C305" s="348"/>
      <c r="D305" s="348"/>
      <c r="E305" s="348"/>
      <c r="F305" s="45">
        <v>7</v>
      </c>
      <c r="G305" s="334">
        <f>'Equipment List_Unadjusted'!G305*Indexes!E6</f>
        <v>5.695422535211269E-2</v>
      </c>
      <c r="H305" s="334">
        <f>'Equipment List_Unadjusted'!H305*Indexes!E6</f>
        <v>8.5431338028169032E-2</v>
      </c>
      <c r="I305" s="33">
        <v>1995</v>
      </c>
      <c r="J305" s="334">
        <f>'Equipment List_Unadjusted'!J305*Indexes!E6</f>
        <v>1.1390845070422537E-3</v>
      </c>
      <c r="K305" s="334">
        <f>'Equipment List_Unadjusted'!K305*Indexes!E6</f>
        <v>1.7086267605633807E-3</v>
      </c>
      <c r="L305" s="33">
        <v>1995</v>
      </c>
      <c r="M305" s="14" t="s">
        <v>357</v>
      </c>
    </row>
    <row r="306" spans="1:13" ht="15" x14ac:dyDescent="0.25">
      <c r="A306" s="48">
        <v>2</v>
      </c>
      <c r="B306" s="348" t="s">
        <v>358</v>
      </c>
      <c r="C306" s="348"/>
      <c r="D306" s="348"/>
      <c r="E306" s="348"/>
      <c r="F306" s="45">
        <v>7</v>
      </c>
      <c r="G306" s="334">
        <f>'Equipment List_Unadjusted'!G306*Indexes!E6</f>
        <v>0.45563380281690152</v>
      </c>
      <c r="H306" s="334">
        <f>'Equipment List_Unadjusted'!H306*Indexes!E6</f>
        <v>0.62649647887323956</v>
      </c>
      <c r="I306" s="33">
        <v>1995</v>
      </c>
      <c r="J306" s="334">
        <f>'Equipment List_Unadjusted'!J306*Indexes!E6</f>
        <v>9.1126760563380298E-3</v>
      </c>
      <c r="K306" s="334">
        <f>'Equipment List_Unadjusted'!K306*Indexes!E6</f>
        <v>1.2529929577464792E-2</v>
      </c>
      <c r="L306" s="33">
        <v>1995</v>
      </c>
      <c r="M306" s="14" t="s">
        <v>540</v>
      </c>
    </row>
    <row r="307" spans="1:13" ht="15" x14ac:dyDescent="0.25">
      <c r="A307" s="47">
        <v>2</v>
      </c>
      <c r="B307" s="347" t="s">
        <v>359</v>
      </c>
      <c r="C307" s="347"/>
      <c r="D307" s="347"/>
      <c r="E307" s="347"/>
      <c r="F307" s="45">
        <v>7</v>
      </c>
      <c r="G307" s="334">
        <f>'Equipment List_Unadjusted'!G307*Indexes!E6</f>
        <v>0.17086267605633806</v>
      </c>
      <c r="H307" s="334">
        <f>'Equipment List_Unadjusted'!H307*Indexes!E6</f>
        <v>0.28477112676056343</v>
      </c>
      <c r="I307" s="33">
        <v>1995</v>
      </c>
      <c r="J307" s="334">
        <f>'Equipment List_Unadjusted'!J307*Indexes!E6</f>
        <v>3.4172535211267614E-3</v>
      </c>
      <c r="K307" s="334">
        <f>'Equipment List_Unadjusted'!K307*Indexes!E6</f>
        <v>5.6954225352112689E-3</v>
      </c>
      <c r="L307" s="33">
        <v>1995</v>
      </c>
      <c r="M307" s="14" t="s">
        <v>542</v>
      </c>
    </row>
    <row r="308" spans="1:13" ht="28.5" x14ac:dyDescent="0.25">
      <c r="A308" s="47">
        <v>3</v>
      </c>
      <c r="B308" s="347" t="s">
        <v>360</v>
      </c>
      <c r="C308" s="347"/>
      <c r="D308" s="347"/>
      <c r="E308" s="347"/>
      <c r="F308" s="45">
        <v>7</v>
      </c>
      <c r="G308" s="334">
        <f>'Equipment List_Unadjusted'!G308*Indexes!E7</f>
        <v>5.4695509534549928E-2</v>
      </c>
      <c r="H308" s="334">
        <f>'Equipment List_Unadjusted'!H308*Indexes!AC7</f>
        <v>1.071285140562249</v>
      </c>
      <c r="I308" s="33">
        <v>2013</v>
      </c>
      <c r="J308" s="334">
        <f>'Equipment List_Unadjusted'!J308*Indexes!E7</f>
        <v>1.0939101906909986E-3</v>
      </c>
      <c r="K308" s="334">
        <f>'Equipment List_Unadjusted'!K308*Indexes!E7</f>
        <v>3.2817305720729954E-3</v>
      </c>
      <c r="L308" s="33">
        <v>1995</v>
      </c>
      <c r="M308" s="14" t="s">
        <v>549</v>
      </c>
    </row>
    <row r="309" spans="1:13" ht="28.5" x14ac:dyDescent="0.25">
      <c r="A309" s="47">
        <v>2</v>
      </c>
      <c r="B309" s="347" t="s">
        <v>361</v>
      </c>
      <c r="C309" s="347"/>
      <c r="D309" s="347"/>
      <c r="E309" s="347"/>
      <c r="F309" s="45">
        <v>5</v>
      </c>
      <c r="G309" s="381">
        <f>'Equipment List_Unadjusted'!G309:H309*Indexes!S6</f>
        <v>1.8215090090090091E-2</v>
      </c>
      <c r="H309" s="381"/>
      <c r="I309" s="33">
        <v>2004</v>
      </c>
      <c r="J309" s="334" t="s">
        <v>373</v>
      </c>
      <c r="K309" s="334" t="s">
        <v>373</v>
      </c>
      <c r="L309" s="33"/>
      <c r="M309" s="14" t="s">
        <v>582</v>
      </c>
    </row>
    <row r="310" spans="1:13" ht="28.5" x14ac:dyDescent="0.25">
      <c r="A310" s="47">
        <v>2</v>
      </c>
      <c r="B310" s="347" t="s">
        <v>362</v>
      </c>
      <c r="C310" s="347"/>
      <c r="D310" s="347"/>
      <c r="E310" s="347"/>
      <c r="F310" s="45">
        <v>7</v>
      </c>
      <c r="G310" s="306">
        <f>'Equipment List_Unadjusted'!G310*Indexes!Q6</f>
        <v>1.4251101321585904</v>
      </c>
      <c r="H310" s="306">
        <f>'Equipment List_Unadjusted'!H310*Indexes!AA6</f>
        <v>3.6399437412095645</v>
      </c>
      <c r="I310" s="33">
        <v>2011</v>
      </c>
      <c r="J310" s="334">
        <f>'Equipment List_Unadjusted'!J310*Indexes!Q6</f>
        <v>7.1255506607929522E-2</v>
      </c>
      <c r="K310" s="334">
        <f>'Equipment List_Unadjusted'!K310*Indexes!Q6</f>
        <v>8.90693832599119E-2</v>
      </c>
      <c r="L310" s="33">
        <v>2003</v>
      </c>
      <c r="M310" s="14" t="s">
        <v>546</v>
      </c>
    </row>
    <row r="311" spans="1:13" x14ac:dyDescent="0.25">
      <c r="A311" s="321"/>
      <c r="B311" s="343" t="s">
        <v>363</v>
      </c>
      <c r="C311" s="343"/>
      <c r="D311" s="343"/>
      <c r="E311" s="343"/>
      <c r="F311" s="318"/>
      <c r="G311" s="333"/>
      <c r="H311" s="333"/>
      <c r="I311" s="344"/>
      <c r="J311" s="333"/>
      <c r="K311" s="333"/>
      <c r="L311" s="344"/>
      <c r="M311" s="319"/>
    </row>
    <row r="312" spans="1:13" ht="30.75" customHeight="1" x14ac:dyDescent="0.25">
      <c r="A312" s="48">
        <v>2</v>
      </c>
      <c r="B312" s="347" t="s">
        <v>553</v>
      </c>
      <c r="C312" s="347"/>
      <c r="D312" s="347"/>
      <c r="E312" s="347"/>
      <c r="F312" s="45">
        <v>7</v>
      </c>
      <c r="G312" s="334">
        <f>'Equipment List_Unadjusted'!G312*Indexes!Z6</f>
        <v>7.0421768707482998E-2</v>
      </c>
      <c r="H312" s="334">
        <f>'Equipment List_Unadjusted'!H312*Indexes!S6</f>
        <v>0.43716216216216219</v>
      </c>
      <c r="I312" s="33">
        <v>2010</v>
      </c>
      <c r="J312" s="334"/>
      <c r="K312" s="334"/>
      <c r="L312" s="33"/>
      <c r="M312" s="14" t="s">
        <v>364</v>
      </c>
    </row>
    <row r="313" spans="1:13" ht="15" x14ac:dyDescent="0.25">
      <c r="A313" s="47">
        <v>2</v>
      </c>
      <c r="B313" s="348" t="s">
        <v>365</v>
      </c>
      <c r="C313" s="348"/>
      <c r="D313" s="348"/>
      <c r="E313" s="348"/>
      <c r="F313" s="45">
        <v>7</v>
      </c>
      <c r="G313" s="334">
        <f>'Equipment List_Unadjusted'!G313*Indexes!S6</f>
        <v>7.2860360360360366E-2</v>
      </c>
      <c r="H313" s="334">
        <f>'Equipment List_Unadjusted'!H313*Indexes!S6</f>
        <v>0.2185810810810811</v>
      </c>
      <c r="I313" s="33">
        <v>2004</v>
      </c>
      <c r="J313" s="334"/>
      <c r="K313" s="334"/>
      <c r="L313" s="33"/>
      <c r="M313" s="14" t="s">
        <v>552</v>
      </c>
    </row>
    <row r="314" spans="1:13" ht="15" x14ac:dyDescent="0.25">
      <c r="A314" s="47">
        <v>3</v>
      </c>
      <c r="B314" s="348" t="s">
        <v>539</v>
      </c>
      <c r="C314" s="348"/>
      <c r="D314" s="348"/>
      <c r="E314" s="348"/>
      <c r="F314" s="45">
        <v>7</v>
      </c>
      <c r="G314" s="334">
        <f>'Equipment List_Unadjusted'!G314*Indexes!E7</f>
        <v>0.10939101906909986</v>
      </c>
      <c r="H314" s="334">
        <f>'Equipment List_Unadjusted'!H314*Indexes!E7</f>
        <v>0.16408652860364978</v>
      </c>
      <c r="I314" s="33">
        <v>1995</v>
      </c>
      <c r="J314" s="334">
        <f>'Equipment List_Unadjusted'!J314*Indexes!E7</f>
        <v>5.4695509534549921E-3</v>
      </c>
      <c r="K314" s="334">
        <f>'Equipment List_Unadjusted'!K314*Indexes!E7</f>
        <v>8.7512815255279888E-3</v>
      </c>
      <c r="L314" s="33">
        <v>1995</v>
      </c>
      <c r="M314" s="14" t="s">
        <v>366</v>
      </c>
    </row>
    <row r="315" spans="1:13" ht="15" x14ac:dyDescent="0.25">
      <c r="A315" s="53">
        <v>2</v>
      </c>
      <c r="B315" s="348" t="s">
        <v>521</v>
      </c>
      <c r="C315" s="348"/>
      <c r="D315" s="348"/>
      <c r="E315" s="348"/>
      <c r="F315" s="45">
        <v>7</v>
      </c>
      <c r="G315" s="334">
        <f>'Equipment List_Unadjusted'!G315*Indexes!M6</f>
        <v>0.10335463258785943</v>
      </c>
      <c r="H315" s="334">
        <f>'Equipment List_Unadjusted'!H315*Indexes!M6</f>
        <v>0.12402555910543131</v>
      </c>
      <c r="I315" s="33">
        <v>2001</v>
      </c>
      <c r="J315" s="334">
        <f>'Equipment List_Unadjusted'!J315*Indexes!M6</f>
        <v>2.0670926517571886E-3</v>
      </c>
      <c r="K315" s="334">
        <f>'Equipment List_Unadjusted'!K315*Indexes!M6</f>
        <v>2.7561235356762517E-3</v>
      </c>
      <c r="L315" s="33">
        <v>2001</v>
      </c>
      <c r="M315" s="14" t="s">
        <v>555</v>
      </c>
    </row>
    <row r="316" spans="1:13" ht="15" x14ac:dyDescent="0.25">
      <c r="A316" s="47">
        <v>2</v>
      </c>
      <c r="B316" s="348" t="s">
        <v>367</v>
      </c>
      <c r="C316" s="348"/>
      <c r="D316" s="348"/>
      <c r="E316" s="348"/>
      <c r="F316" s="45">
        <v>7</v>
      </c>
      <c r="G316" s="334">
        <f>'Equipment List_Unadjusted'!G316*Indexes!E6</f>
        <v>0.10251760563380283</v>
      </c>
      <c r="H316" s="334">
        <f>'Equipment List_Unadjusted'!H316*Indexes!E6</f>
        <v>0.14238556338028172</v>
      </c>
      <c r="I316" s="33">
        <v>1995</v>
      </c>
      <c r="J316" s="334">
        <f>'Equipment List_Unadjusted'!J316*Indexes!E6</f>
        <v>2.2781690140845075E-3</v>
      </c>
      <c r="K316" s="334">
        <f>'Equipment List_Unadjusted'!K316*Indexes!E6</f>
        <v>2.8477112676056344E-3</v>
      </c>
      <c r="L316" s="33">
        <v>1995</v>
      </c>
      <c r="M316" s="14" t="s">
        <v>368</v>
      </c>
    </row>
    <row r="317" spans="1:13" ht="28.5" x14ac:dyDescent="0.25">
      <c r="A317" s="47">
        <v>2</v>
      </c>
      <c r="B317" s="348" t="s">
        <v>369</v>
      </c>
      <c r="C317" s="348"/>
      <c r="D317" s="348"/>
      <c r="E317" s="348"/>
      <c r="F317" s="45">
        <v>2</v>
      </c>
      <c r="G317" s="334">
        <f>'Equipment List_Unadjusted'!G317*Indexes!Q6</f>
        <v>0.14251101321585904</v>
      </c>
      <c r="H317" s="334">
        <f>'Equipment List_Unadjusted'!H317*Indexes!Q6</f>
        <v>0.42753303964757711</v>
      </c>
      <c r="I317" s="33">
        <v>2003</v>
      </c>
      <c r="J317" s="334">
        <f>'Equipment List_Unadjusted'!J317*Indexes!M6</f>
        <v>8.2683706070287535E-2</v>
      </c>
      <c r="K317" s="334">
        <f>'Equipment List_Unadjusted'!K317*Indexes!M6</f>
        <v>0.20670926517571886</v>
      </c>
      <c r="L317" s="33">
        <v>2001</v>
      </c>
      <c r="M317" s="55" t="s">
        <v>554</v>
      </c>
    </row>
    <row r="318" spans="1:13" x14ac:dyDescent="0.25">
      <c r="A318" s="138"/>
      <c r="B318" s="139" t="s">
        <v>710</v>
      </c>
      <c r="C318" s="141"/>
      <c r="D318" s="141"/>
      <c r="E318" s="141"/>
      <c r="F318" s="135"/>
      <c r="G318" s="135"/>
      <c r="H318" s="135"/>
      <c r="I318" s="136"/>
      <c r="J318" s="135"/>
      <c r="K318" s="135"/>
      <c r="L318" s="136"/>
      <c r="M318" s="137"/>
    </row>
    <row r="320" spans="1:13" ht="210" x14ac:dyDescent="0.25">
      <c r="E320" s="327" t="s">
        <v>370</v>
      </c>
    </row>
  </sheetData>
  <mergeCells count="340">
    <mergeCell ref="A1:A2"/>
    <mergeCell ref="B1:E2"/>
    <mergeCell ref="F1:F2"/>
    <mergeCell ref="G1:H1"/>
    <mergeCell ref="I1:I2"/>
    <mergeCell ref="B4:E4"/>
    <mergeCell ref="G4:H4"/>
    <mergeCell ref="J6:K6"/>
    <mergeCell ref="B13:E13"/>
    <mergeCell ref="J13:K13"/>
    <mergeCell ref="B10:E10"/>
    <mergeCell ref="J1:K1"/>
    <mergeCell ref="B12:E12"/>
    <mergeCell ref="B14:E14"/>
    <mergeCell ref="B11:E11"/>
    <mergeCell ref="B6:E6"/>
    <mergeCell ref="B36:E36"/>
    <mergeCell ref="L1:L2"/>
    <mergeCell ref="M1:M2"/>
    <mergeCell ref="B7:E7"/>
    <mergeCell ref="B8:E8"/>
    <mergeCell ref="B9:E9"/>
    <mergeCell ref="B5:E5"/>
    <mergeCell ref="B22:E22"/>
    <mergeCell ref="B21:E21"/>
    <mergeCell ref="B26:E26"/>
    <mergeCell ref="B25:E25"/>
    <mergeCell ref="B27:E27"/>
    <mergeCell ref="J36:K36"/>
    <mergeCell ref="B32:E32"/>
    <mergeCell ref="B33:E33"/>
    <mergeCell ref="J34:K34"/>
    <mergeCell ref="B24:E24"/>
    <mergeCell ref="B18:E18"/>
    <mergeCell ref="B19:E19"/>
    <mergeCell ref="B30:E30"/>
    <mergeCell ref="B28:E28"/>
    <mergeCell ref="B35:E35"/>
    <mergeCell ref="B34:E34"/>
    <mergeCell ref="G34:H34"/>
    <mergeCell ref="B23:E23"/>
    <mergeCell ref="B29:E29"/>
    <mergeCell ref="B15:E15"/>
    <mergeCell ref="B16:E16"/>
    <mergeCell ref="B20:E20"/>
    <mergeCell ref="J57:K57"/>
    <mergeCell ref="B61:E61"/>
    <mergeCell ref="B58:E58"/>
    <mergeCell ref="J39:K39"/>
    <mergeCell ref="B38:E38"/>
    <mergeCell ref="B60:E60"/>
    <mergeCell ref="B43:E43"/>
    <mergeCell ref="B49:E49"/>
    <mergeCell ref="B41:E41"/>
    <mergeCell ref="B40:E40"/>
    <mergeCell ref="B39:E39"/>
    <mergeCell ref="G39:H39"/>
    <mergeCell ref="B46:E46"/>
    <mergeCell ref="B45:E45"/>
    <mergeCell ref="B50:E50"/>
    <mergeCell ref="B48:E48"/>
    <mergeCell ref="B47:E47"/>
    <mergeCell ref="B44:E44"/>
    <mergeCell ref="B53:E53"/>
    <mergeCell ref="J53:K53"/>
    <mergeCell ref="B42:E42"/>
    <mergeCell ref="B31:E31"/>
    <mergeCell ref="G31:H31"/>
    <mergeCell ref="B63:E63"/>
    <mergeCell ref="B52:E52"/>
    <mergeCell ref="B55:E55"/>
    <mergeCell ref="B69:E69"/>
    <mergeCell ref="B72:E72"/>
    <mergeCell ref="B74:E74"/>
    <mergeCell ref="B71:E71"/>
    <mergeCell ref="B73:E73"/>
    <mergeCell ref="B78:E78"/>
    <mergeCell ref="B59:E59"/>
    <mergeCell ref="B62:E62"/>
    <mergeCell ref="B65:E65"/>
    <mergeCell ref="B68:E68"/>
    <mergeCell ref="B66:E66"/>
    <mergeCell ref="B67:E67"/>
    <mergeCell ref="B54:E54"/>
    <mergeCell ref="B56:E56"/>
    <mergeCell ref="B57:E57"/>
    <mergeCell ref="B84:E84"/>
    <mergeCell ref="B86:E86"/>
    <mergeCell ref="B85:E85"/>
    <mergeCell ref="B89:E89"/>
    <mergeCell ref="B87:E87"/>
    <mergeCell ref="B88:E88"/>
    <mergeCell ref="B79:E79"/>
    <mergeCell ref="B76:E76"/>
    <mergeCell ref="B77:E77"/>
    <mergeCell ref="B81:E81"/>
    <mergeCell ref="B83:E83"/>
    <mergeCell ref="B82:E82"/>
    <mergeCell ref="B96:E96"/>
    <mergeCell ref="B98:E98"/>
    <mergeCell ref="B97:E97"/>
    <mergeCell ref="B95:E95"/>
    <mergeCell ref="B99:E99"/>
    <mergeCell ref="B91:E91"/>
    <mergeCell ref="B92:E92"/>
    <mergeCell ref="G92:H92"/>
    <mergeCell ref="B93:E93"/>
    <mergeCell ref="G93:H93"/>
    <mergeCell ref="B94:E94"/>
    <mergeCell ref="G94:H94"/>
    <mergeCell ref="B108:E108"/>
    <mergeCell ref="G108:H108"/>
    <mergeCell ref="B113:E113"/>
    <mergeCell ref="B124:E124"/>
    <mergeCell ref="B115:E115"/>
    <mergeCell ref="B117:E117"/>
    <mergeCell ref="B101:E101"/>
    <mergeCell ref="J101:K101"/>
    <mergeCell ref="B102:E102"/>
    <mergeCell ref="B106:E106"/>
    <mergeCell ref="G106:H106"/>
    <mergeCell ref="B107:E107"/>
    <mergeCell ref="G107:H107"/>
    <mergeCell ref="B118:E118"/>
    <mergeCell ref="B111:E111"/>
    <mergeCell ref="B120:E120"/>
    <mergeCell ref="B110:E110"/>
    <mergeCell ref="B119:E119"/>
    <mergeCell ref="B104:E104"/>
    <mergeCell ref="B114:E114"/>
    <mergeCell ref="B109:E109"/>
    <mergeCell ref="B112:E112"/>
    <mergeCell ref="B121:E121"/>
    <mergeCell ref="B105:E105"/>
    <mergeCell ref="B123:E123"/>
    <mergeCell ref="B135:E135"/>
    <mergeCell ref="B165:E165"/>
    <mergeCell ref="J165:K165"/>
    <mergeCell ref="B152:E152"/>
    <mergeCell ref="B137:E137"/>
    <mergeCell ref="B144:E144"/>
    <mergeCell ref="B116:E116"/>
    <mergeCell ref="B122:E122"/>
    <mergeCell ref="B127:E127"/>
    <mergeCell ref="B128:E128"/>
    <mergeCell ref="G128:H128"/>
    <mergeCell ref="B129:E129"/>
    <mergeCell ref="G129:H129"/>
    <mergeCell ref="B164:E164"/>
    <mergeCell ref="B154:E154"/>
    <mergeCell ref="J154:K154"/>
    <mergeCell ref="B151:E151"/>
    <mergeCell ref="B126:E126"/>
    <mergeCell ref="G126:H126"/>
    <mergeCell ref="G155:H155"/>
    <mergeCell ref="B156:E156"/>
    <mergeCell ref="B138:E138"/>
    <mergeCell ref="B134:E134"/>
    <mergeCell ref="B131:E131"/>
    <mergeCell ref="B130:E130"/>
    <mergeCell ref="B162:E162"/>
    <mergeCell ref="B145:E145"/>
    <mergeCell ref="B133:E133"/>
    <mergeCell ref="B163:E163"/>
    <mergeCell ref="B148:E148"/>
    <mergeCell ref="B147:E147"/>
    <mergeCell ref="B136:E136"/>
    <mergeCell ref="B161:E161"/>
    <mergeCell ref="B143:E143"/>
    <mergeCell ref="B139:E139"/>
    <mergeCell ref="B157:E157"/>
    <mergeCell ref="B146:E146"/>
    <mergeCell ref="B132:E132"/>
    <mergeCell ref="B140:E140"/>
    <mergeCell ref="B158:E158"/>
    <mergeCell ref="B149:E149"/>
    <mergeCell ref="B160:E160"/>
    <mergeCell ref="B142:E142"/>
    <mergeCell ref="B150:E150"/>
    <mergeCell ref="B155:E155"/>
    <mergeCell ref="B153:E153"/>
    <mergeCell ref="B159:E159"/>
    <mergeCell ref="B141:E141"/>
    <mergeCell ref="B177:E177"/>
    <mergeCell ref="B179:E179"/>
    <mergeCell ref="B176:E176"/>
    <mergeCell ref="B178:E178"/>
    <mergeCell ref="B180:E180"/>
    <mergeCell ref="B173:E173"/>
    <mergeCell ref="B168:E168"/>
    <mergeCell ref="B166:E166"/>
    <mergeCell ref="G168:H168"/>
    <mergeCell ref="B169:E169"/>
    <mergeCell ref="G169:H169"/>
    <mergeCell ref="B170:E170"/>
    <mergeCell ref="G170:H170"/>
    <mergeCell ref="B184:E184"/>
    <mergeCell ref="B185:E185"/>
    <mergeCell ref="B189:E189"/>
    <mergeCell ref="B188:E188"/>
    <mergeCell ref="B191:E191"/>
    <mergeCell ref="B194:E194"/>
    <mergeCell ref="B171:E171"/>
    <mergeCell ref="B181:E181"/>
    <mergeCell ref="B182:E182"/>
    <mergeCell ref="B172:E172"/>
    <mergeCell ref="B174:E174"/>
    <mergeCell ref="B175:E175"/>
    <mergeCell ref="B190:E190"/>
    <mergeCell ref="B187:E187"/>
    <mergeCell ref="B197:E197"/>
    <mergeCell ref="B203:E203"/>
    <mergeCell ref="B214:E214"/>
    <mergeCell ref="B220:E220"/>
    <mergeCell ref="B195:E195"/>
    <mergeCell ref="J195:K195"/>
    <mergeCell ref="B192:E192"/>
    <mergeCell ref="G192:H192"/>
    <mergeCell ref="B196:E196"/>
    <mergeCell ref="B193:E193"/>
    <mergeCell ref="J211:K211"/>
    <mergeCell ref="B205:E205"/>
    <mergeCell ref="B210:E210"/>
    <mergeCell ref="B209:E209"/>
    <mergeCell ref="B213:E213"/>
    <mergeCell ref="B212:E212"/>
    <mergeCell ref="B200:E200"/>
    <mergeCell ref="B202:E202"/>
    <mergeCell ref="B207:E207"/>
    <mergeCell ref="B208:E208"/>
    <mergeCell ref="B219:E219"/>
    <mergeCell ref="B218:E218"/>
    <mergeCell ref="B206:E206"/>
    <mergeCell ref="B225:E225"/>
    <mergeCell ref="B226:E226"/>
    <mergeCell ref="B229:E229"/>
    <mergeCell ref="B230:E230"/>
    <mergeCell ref="B240:E240"/>
    <mergeCell ref="B236:E236"/>
    <mergeCell ref="G236:H236"/>
    <mergeCell ref="B198:E198"/>
    <mergeCell ref="B199:E199"/>
    <mergeCell ref="B216:E216"/>
    <mergeCell ref="B221:E221"/>
    <mergeCell ref="B222:E222"/>
    <mergeCell ref="B223:E223"/>
    <mergeCell ref="B201:E201"/>
    <mergeCell ref="B215:E215"/>
    <mergeCell ref="B217:E217"/>
    <mergeCell ref="B204:E204"/>
    <mergeCell ref="B211:E211"/>
    <mergeCell ref="B231:E231"/>
    <mergeCell ref="B224:E224"/>
    <mergeCell ref="B241:E241"/>
    <mergeCell ref="B247:E247"/>
    <mergeCell ref="B250:E250"/>
    <mergeCell ref="B258:E258"/>
    <mergeCell ref="G258:H258"/>
    <mergeCell ref="B260:E260"/>
    <mergeCell ref="B227:E227"/>
    <mergeCell ref="B228:E228"/>
    <mergeCell ref="B238:E238"/>
    <mergeCell ref="B239:E239"/>
    <mergeCell ref="B233:E233"/>
    <mergeCell ref="B237:E237"/>
    <mergeCell ref="B232:E232"/>
    <mergeCell ref="B235:E235"/>
    <mergeCell ref="B234:E234"/>
    <mergeCell ref="B242:E242"/>
    <mergeCell ref="B245:E245"/>
    <mergeCell ref="B286:E286"/>
    <mergeCell ref="B287:E287"/>
    <mergeCell ref="B290:E290"/>
    <mergeCell ref="B288:E288"/>
    <mergeCell ref="B285:E285"/>
    <mergeCell ref="B271:E271"/>
    <mergeCell ref="B275:E275"/>
    <mergeCell ref="B276:E276"/>
    <mergeCell ref="B270:E270"/>
    <mergeCell ref="B281:E281"/>
    <mergeCell ref="B283:E283"/>
    <mergeCell ref="B289:E289"/>
    <mergeCell ref="B284:E284"/>
    <mergeCell ref="B280:E280"/>
    <mergeCell ref="B277:E277"/>
    <mergeCell ref="B273:E273"/>
    <mergeCell ref="B272:E272"/>
    <mergeCell ref="B278:E278"/>
    <mergeCell ref="B274:E274"/>
    <mergeCell ref="B267:E267"/>
    <mergeCell ref="B263:E263"/>
    <mergeCell ref="B282:E282"/>
    <mergeCell ref="B268:E268"/>
    <mergeCell ref="B265:E265"/>
    <mergeCell ref="B266:E266"/>
    <mergeCell ref="B248:E248"/>
    <mergeCell ref="B249:E249"/>
    <mergeCell ref="B256:E256"/>
    <mergeCell ref="B257:E257"/>
    <mergeCell ref="B259:E259"/>
    <mergeCell ref="B261:E261"/>
    <mergeCell ref="B264:E264"/>
    <mergeCell ref="J245:K245"/>
    <mergeCell ref="B243:E243"/>
    <mergeCell ref="B244:E244"/>
    <mergeCell ref="G261:H261"/>
    <mergeCell ref="B252:E252"/>
    <mergeCell ref="B262:E262"/>
    <mergeCell ref="B254:E254"/>
    <mergeCell ref="B255:E255"/>
    <mergeCell ref="B246:E246"/>
    <mergeCell ref="B253:E253"/>
    <mergeCell ref="B251:E251"/>
    <mergeCell ref="G309:H309"/>
    <mergeCell ref="B301:E301"/>
    <mergeCell ref="G301:H301"/>
    <mergeCell ref="B307:E307"/>
    <mergeCell ref="B293:E293"/>
    <mergeCell ref="B292:E292"/>
    <mergeCell ref="B299:E299"/>
    <mergeCell ref="B310:E310"/>
    <mergeCell ref="B295:E295"/>
    <mergeCell ref="B298:E298"/>
    <mergeCell ref="B297:E297"/>
    <mergeCell ref="B305:E305"/>
    <mergeCell ref="B306:E306"/>
    <mergeCell ref="B296:E296"/>
    <mergeCell ref="B303:E303"/>
    <mergeCell ref="B294:E294"/>
    <mergeCell ref="B300:E300"/>
    <mergeCell ref="B302:E302"/>
    <mergeCell ref="B313:E313"/>
    <mergeCell ref="B312:E312"/>
    <mergeCell ref="B316:E316"/>
    <mergeCell ref="B317:E317"/>
    <mergeCell ref="B315:E315"/>
    <mergeCell ref="B314:E314"/>
    <mergeCell ref="B304:E304"/>
    <mergeCell ref="B308:E308"/>
    <mergeCell ref="B309:E309"/>
  </mergeCells>
  <printOptions horizontalCentered="1"/>
  <pageMargins left="0.25" right="0.25" top="0.56999999999999995" bottom="0" header="0.26" footer="0.25"/>
  <pageSetup scale="50" fitToHeight="8" orientation="landscape" cellComments="asDisplayed" r:id="rId1"/>
  <headerFooter alignWithMargins="0">
    <oddHeader>&amp;C&amp;"Arial,Bold"&amp;20ITS Unit Costs Database (in 2009 dollars) as of 30 October 2010&amp;R&amp;"Arial,Regular"&amp;14www.itscosts.its.dot.gov</oddHeader>
    <oddFooter>&amp;C&amp;12&amp;A&amp;R&amp;12Page &amp;P of  &amp;N</oddFooter>
  </headerFooter>
  <rowBreaks count="7" manualBreakCount="7">
    <brk id="36" max="13" man="1"/>
    <brk id="79" max="13" man="1"/>
    <brk id="124" max="13" man="1"/>
    <brk id="166" max="13" man="1"/>
    <brk id="196" max="13" man="1"/>
    <brk id="240" max="13" man="1"/>
    <brk id="278"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29"/>
  <sheetViews>
    <sheetView showGridLines="0" topLeftCell="A4" zoomScaleNormal="100" zoomScaleSheetLayoutView="100" zoomScalePageLayoutView="79" workbookViewId="0">
      <pane xSplit="2" ySplit="10" topLeftCell="C14" activePane="bottomRight" state="frozen"/>
      <selection pane="topRight" activeCell="C4" sqref="C4"/>
      <selection pane="bottomLeft" activeCell="A14" sqref="A14"/>
      <selection pane="bottomRight" activeCell="AI5" sqref="AI5"/>
    </sheetView>
  </sheetViews>
  <sheetFormatPr defaultColWidth="9.33203125" defaultRowHeight="12.75" x14ac:dyDescent="0.2"/>
  <cols>
    <col min="1" max="1" width="1.6640625" style="56" customWidth="1"/>
    <col min="2" max="2" width="2.83203125" style="69" customWidth="1"/>
    <col min="3" max="3" width="11.83203125" style="56" customWidth="1"/>
    <col min="4" max="4" width="10.83203125" style="56" customWidth="1"/>
    <col min="5" max="7" width="9.83203125" style="56" bestFit="1" customWidth="1"/>
    <col min="8" max="8" width="11.6640625" style="56" bestFit="1" customWidth="1"/>
    <col min="9" max="11" width="9.83203125" style="56" bestFit="1" customWidth="1"/>
    <col min="12" max="12" width="10.33203125" style="56" customWidth="1"/>
    <col min="13" max="13" width="10.83203125" style="56" customWidth="1"/>
    <col min="14" max="15" width="10" style="56" bestFit="1" customWidth="1"/>
    <col min="16" max="16" width="9.83203125" style="56" bestFit="1" customWidth="1"/>
    <col min="17" max="17" width="10.1640625" style="56" customWidth="1"/>
    <col min="18" max="18" width="11.33203125" style="56" customWidth="1"/>
    <col min="19" max="19" width="8.33203125" style="56" customWidth="1"/>
    <col min="20" max="20" width="7.83203125" style="56" customWidth="1"/>
    <col min="21" max="27" width="12.83203125" style="56" customWidth="1"/>
    <col min="28" max="29" width="13" style="56" customWidth="1"/>
    <col min="30" max="30" width="12.6640625" style="56" customWidth="1"/>
    <col min="31" max="35" width="10.33203125" style="56" bestFit="1" customWidth="1"/>
    <col min="36" max="16384" width="9.33203125" style="56"/>
  </cols>
  <sheetData>
    <row r="1" spans="1:35" ht="15" x14ac:dyDescent="0.2">
      <c r="B1" s="75"/>
      <c r="C1" s="293"/>
      <c r="D1" s="293"/>
      <c r="E1" s="293"/>
      <c r="F1" s="293"/>
      <c r="G1" s="293"/>
      <c r="H1" s="293"/>
      <c r="I1" s="293"/>
      <c r="J1" s="293"/>
      <c r="K1" s="293"/>
      <c r="L1" s="85"/>
      <c r="M1" s="85"/>
      <c r="N1" s="85"/>
      <c r="O1" s="85"/>
      <c r="P1" s="108"/>
      <c r="Q1" s="108"/>
      <c r="R1" s="77"/>
      <c r="S1" s="77"/>
      <c r="T1" s="77"/>
      <c r="U1" s="77"/>
      <c r="V1" s="77"/>
      <c r="W1" s="77"/>
      <c r="X1" s="77"/>
      <c r="Y1" s="77"/>
      <c r="Z1" s="77"/>
      <c r="AA1" s="77"/>
    </row>
    <row r="2" spans="1:35" ht="13.5" customHeight="1" x14ac:dyDescent="0.2">
      <c r="B2" s="82"/>
      <c r="C2" s="147" t="s">
        <v>583</v>
      </c>
      <c r="D2" s="191"/>
      <c r="E2" s="191"/>
      <c r="F2" s="191"/>
      <c r="G2" s="191"/>
      <c r="H2" s="191"/>
      <c r="I2" s="191"/>
      <c r="J2" s="191"/>
      <c r="K2" s="191"/>
      <c r="L2" s="191"/>
      <c r="M2" s="191"/>
      <c r="N2" s="191"/>
      <c r="O2" s="191"/>
      <c r="P2" s="192"/>
      <c r="Q2" s="192"/>
      <c r="R2" s="193"/>
      <c r="S2" s="193"/>
      <c r="T2" s="193"/>
      <c r="U2" s="193"/>
      <c r="V2" s="193"/>
      <c r="W2" s="193"/>
      <c r="X2" s="193"/>
      <c r="Y2" s="193"/>
      <c r="Z2" s="193"/>
      <c r="AA2" s="110"/>
      <c r="AB2" s="54"/>
      <c r="AC2" s="54"/>
    </row>
    <row r="3" spans="1:35" ht="13.5" customHeight="1" x14ac:dyDescent="0.2">
      <c r="B3" s="80"/>
      <c r="C3" s="81"/>
      <c r="D3" s="81"/>
      <c r="E3" s="81"/>
      <c r="F3" s="81"/>
      <c r="G3" s="81"/>
      <c r="H3" s="81"/>
      <c r="I3" s="81"/>
      <c r="J3" s="81"/>
      <c r="K3" s="81"/>
      <c r="L3" s="81"/>
      <c r="M3" s="81"/>
      <c r="N3" s="81"/>
      <c r="O3" s="81"/>
      <c r="P3" s="109"/>
      <c r="Q3" s="109"/>
      <c r="R3" s="110"/>
      <c r="S3" s="110"/>
      <c r="T3" s="110"/>
      <c r="U3" s="110"/>
      <c r="V3" s="110"/>
      <c r="W3" s="110"/>
      <c r="X3" s="110"/>
      <c r="Y3" s="110"/>
      <c r="Z3" s="110"/>
      <c r="AA3" s="68"/>
      <c r="AB3" s="68"/>
      <c r="AC3" s="68"/>
      <c r="AD3" s="69"/>
    </row>
    <row r="4" spans="1:35" ht="13.5" customHeight="1" x14ac:dyDescent="0.2">
      <c r="A4" s="174"/>
      <c r="B4" s="175"/>
      <c r="C4" s="177" t="s">
        <v>371</v>
      </c>
      <c r="D4" s="177"/>
      <c r="E4" s="208" t="s">
        <v>584</v>
      </c>
      <c r="F4" s="210"/>
      <c r="G4" s="208" t="s">
        <v>585</v>
      </c>
      <c r="H4" s="213"/>
      <c r="I4" s="208" t="s">
        <v>586</v>
      </c>
      <c r="J4" s="213"/>
      <c r="K4" s="208" t="s">
        <v>587</v>
      </c>
      <c r="L4" s="213"/>
      <c r="M4" s="208" t="s">
        <v>588</v>
      </c>
      <c r="N4" s="213"/>
      <c r="O4" s="208" t="s">
        <v>589</v>
      </c>
      <c r="P4" s="213"/>
      <c r="Q4" s="208" t="s">
        <v>590</v>
      </c>
      <c r="R4" s="213"/>
      <c r="S4" s="208" t="s">
        <v>591</v>
      </c>
      <c r="T4" s="213"/>
      <c r="U4" s="211" t="s">
        <v>592</v>
      </c>
      <c r="V4" s="211" t="s">
        <v>593</v>
      </c>
      <c r="W4" s="209" t="s">
        <v>594</v>
      </c>
      <c r="X4" s="209" t="s">
        <v>595</v>
      </c>
      <c r="Y4" s="209" t="s">
        <v>596</v>
      </c>
      <c r="Z4" s="209" t="s">
        <v>597</v>
      </c>
      <c r="AA4" s="236" t="s">
        <v>598</v>
      </c>
      <c r="AB4" s="236" t="s">
        <v>599</v>
      </c>
      <c r="AC4" s="236" t="s">
        <v>600</v>
      </c>
      <c r="AD4" s="236" t="s">
        <v>601</v>
      </c>
      <c r="AE4" s="236" t="s">
        <v>602</v>
      </c>
      <c r="AF4" s="236" t="s">
        <v>603</v>
      </c>
      <c r="AG4" s="236" t="s">
        <v>604</v>
      </c>
      <c r="AH4" s="236" t="s">
        <v>605</v>
      </c>
      <c r="AI4" s="236" t="s">
        <v>606</v>
      </c>
    </row>
    <row r="5" spans="1:35" ht="13.5" customHeight="1" x14ac:dyDescent="0.2">
      <c r="A5" s="102"/>
      <c r="B5" s="75">
        <v>1</v>
      </c>
      <c r="C5" s="85" t="s">
        <v>372</v>
      </c>
      <c r="D5" s="85"/>
      <c r="E5" s="438">
        <f>$P$62/$P37</f>
        <v>1.0686886708296164</v>
      </c>
      <c r="F5" s="425"/>
      <c r="G5" s="424">
        <f>$P$62/$P40</f>
        <v>1.0499561787905347</v>
      </c>
      <c r="H5" s="425"/>
      <c r="I5" s="424">
        <f>$P$62/$P41</f>
        <v>1.0629991126885536</v>
      </c>
      <c r="J5" s="425"/>
      <c r="K5" s="424">
        <f>$P$62/$P42</f>
        <v>1.0831826401446656</v>
      </c>
      <c r="L5" s="425"/>
      <c r="M5" s="424">
        <f>$P$62/$P43</f>
        <v>1.0940639269406391</v>
      </c>
      <c r="N5" s="425"/>
      <c r="O5" s="424">
        <f>$P$62/$P44</f>
        <v>1.1133828996282529</v>
      </c>
      <c r="P5" s="425"/>
      <c r="Q5" s="424">
        <f>$P$62/$P45</f>
        <v>1.1355450236966824</v>
      </c>
      <c r="R5" s="425"/>
      <c r="S5" s="424">
        <f>$P$62/$P46</f>
        <v>1.15972894482091</v>
      </c>
      <c r="T5" s="425"/>
      <c r="U5" s="212">
        <f>$P$62/$P47</f>
        <v>1.168780487804878</v>
      </c>
      <c r="V5" s="212">
        <f>$P$62/$P48</f>
        <v>1.169921875</v>
      </c>
      <c r="W5" s="212">
        <f>$P$62/$P49</f>
        <v>1.1608527131782944</v>
      </c>
      <c r="X5" s="212">
        <f>$P$62/$P50</f>
        <v>1.1431297709923665</v>
      </c>
      <c r="Y5" s="212">
        <f>$P$62/$P51</f>
        <v>1.1333964049195837</v>
      </c>
      <c r="Z5" s="212">
        <f>$P$62/$P52</f>
        <v>1.1323251417769375</v>
      </c>
      <c r="AA5" s="212">
        <f>$P$62/$P53</f>
        <v>1.128060263653484</v>
      </c>
      <c r="AB5" s="212">
        <f>$P$62/$P54</f>
        <v>1.1248826291079812</v>
      </c>
      <c r="AC5" s="212">
        <f>$P$62/$P55</f>
        <v>1.1164958061509787</v>
      </c>
      <c r="AD5" s="212">
        <f>$P$62/$P56</f>
        <v>1.1123491179201486</v>
      </c>
      <c r="AE5" s="212">
        <f>$P$62/$P57</f>
        <v>1.1000918273645546</v>
      </c>
      <c r="AF5" s="212">
        <f>$P$62/$P58</f>
        <v>1.0980751604032997</v>
      </c>
      <c r="AG5" s="212">
        <f>$P$62/$P59</f>
        <v>1.0871143375680581</v>
      </c>
      <c r="AH5" s="212">
        <f>$P$62/$P60</f>
        <v>1.0686886708296164</v>
      </c>
      <c r="AI5" s="212">
        <f>$P$62/$P61</f>
        <v>1.029209621993127</v>
      </c>
    </row>
    <row r="6" spans="1:35" ht="13.5" customHeight="1" x14ac:dyDescent="0.2">
      <c r="A6" s="102"/>
      <c r="B6" s="75">
        <v>2</v>
      </c>
      <c r="C6" s="85" t="s">
        <v>374</v>
      </c>
      <c r="D6" s="85"/>
      <c r="E6" s="426">
        <f>$P$98/$P73</f>
        <v>0.56954225352112686</v>
      </c>
      <c r="F6" s="427"/>
      <c r="G6" s="426">
        <f>$P$98/$P76</f>
        <v>0.64700000000000002</v>
      </c>
      <c r="H6" s="427"/>
      <c r="I6" s="426">
        <f>$P$98/$P77</f>
        <v>0.65885947046843174</v>
      </c>
      <c r="J6" s="427"/>
      <c r="K6" s="426">
        <f>$P$98/$P78</f>
        <v>0.66632337796086516</v>
      </c>
      <c r="L6" s="427"/>
      <c r="M6" s="426">
        <f>$P$98/$P79</f>
        <v>0.68903088391906286</v>
      </c>
      <c r="N6" s="427"/>
      <c r="O6" s="426">
        <f>$P$98/$P80</f>
        <v>0.70021645021645018</v>
      </c>
      <c r="P6" s="427"/>
      <c r="Q6" s="426">
        <f>$P$98/$P81</f>
        <v>0.7125550660792952</v>
      </c>
      <c r="R6" s="427"/>
      <c r="S6" s="426">
        <f>$P$98/$P82</f>
        <v>0.72860360360360366</v>
      </c>
      <c r="T6" s="427"/>
      <c r="U6" s="296">
        <f>$P$98/$P83</f>
        <v>0.74367816091954031</v>
      </c>
      <c r="V6" s="296">
        <f>$P$98/$P84</f>
        <v>0.73107344632768367</v>
      </c>
      <c r="W6" s="296">
        <f>$P$98/$P85</f>
        <v>0.78614823815309853</v>
      </c>
      <c r="X6" s="296">
        <f>$P$98/$P86</f>
        <v>0.84025974025974026</v>
      </c>
      <c r="Y6" s="296">
        <f>$P$98/$P87</f>
        <v>0.8580901856763925</v>
      </c>
      <c r="Z6" s="296">
        <f>$P$98/$P88</f>
        <v>0.88027210884353746</v>
      </c>
      <c r="AA6" s="296">
        <f>$P$98/$P89</f>
        <v>0.90998593530239114</v>
      </c>
      <c r="AB6" s="296">
        <f>$P$98/$P90</f>
        <v>0.93362193362193369</v>
      </c>
      <c r="AC6" s="296">
        <f>$P$98/$P91</f>
        <v>0.93768115942028984</v>
      </c>
      <c r="AD6" s="296">
        <f>$P$98/$P92</f>
        <v>0.94314868804664731</v>
      </c>
      <c r="AE6" s="296">
        <f>$P$98/$P93</f>
        <v>0.9486803519061584</v>
      </c>
      <c r="AF6" s="296">
        <f>$P$98/$P94</f>
        <v>0.96279761904761907</v>
      </c>
      <c r="AG6" s="296">
        <f>$P$98/$P95</f>
        <v>0.96856287425149712</v>
      </c>
      <c r="AH6" s="296">
        <f>$P$98/$P96</f>
        <v>0.98179059180576622</v>
      </c>
      <c r="AI6" s="296">
        <f>$P$98/$P97</f>
        <v>0.99081163859111798</v>
      </c>
    </row>
    <row r="7" spans="1:35" ht="13.5" customHeight="1" x14ac:dyDescent="0.2">
      <c r="A7" s="102"/>
      <c r="B7" s="75">
        <v>3</v>
      </c>
      <c r="C7" s="85" t="s">
        <v>376</v>
      </c>
      <c r="D7" s="85"/>
      <c r="E7" s="426">
        <f>$P131/97.54</f>
        <v>1.0939101906909985</v>
      </c>
      <c r="F7" s="427"/>
      <c r="G7" s="426">
        <f>$P131/$P109</f>
        <v>1.0766902119071646</v>
      </c>
      <c r="H7" s="427"/>
      <c r="I7" s="426">
        <f>$P131/$P110</f>
        <v>1.070210631895687</v>
      </c>
      <c r="J7" s="427"/>
      <c r="K7" s="426">
        <f>$P131/$P111</f>
        <v>1.0349175557710961</v>
      </c>
      <c r="L7" s="427"/>
      <c r="M7" s="426">
        <f>$P131/$P112</f>
        <v>1.0279383429672448</v>
      </c>
      <c r="N7" s="427"/>
      <c r="O7" s="426">
        <f>$P131/$P113</f>
        <v>1.0379377431906616</v>
      </c>
      <c r="P7" s="427"/>
      <c r="Q7" s="426">
        <f>$P131/$P114</f>
        <v>1.091002044989775</v>
      </c>
      <c r="R7" s="427"/>
      <c r="S7" s="426">
        <f>$P131/$P115</f>
        <v>1.1387406616862326</v>
      </c>
      <c r="T7" s="427"/>
      <c r="U7" s="296">
        <f>$P$131/$P116</f>
        <v>1.1497844827586208</v>
      </c>
      <c r="V7" s="296">
        <f>$P$131/$P117</f>
        <v>1.1255274261603376</v>
      </c>
      <c r="W7" s="296">
        <f>$P$131/$P118</f>
        <v>1.1161087866108788</v>
      </c>
      <c r="X7" s="296">
        <f>$P$131/$P119</f>
        <v>1.1000000000000001</v>
      </c>
      <c r="Y7" s="296">
        <f>$P$131/$P120</f>
        <v>1.1000000000000001</v>
      </c>
      <c r="Z7" s="296">
        <f>$P$131/$P121</f>
        <v>1.1022727272727273</v>
      </c>
      <c r="AA7" s="296">
        <f>$P$131/$P122</f>
        <v>1.0954825462012321</v>
      </c>
      <c r="AB7" s="296">
        <f>$P$131/$P123</f>
        <v>1.0898876404494382</v>
      </c>
      <c r="AC7" s="296">
        <f>$P$131/$P124</f>
        <v>1.071285140562249</v>
      </c>
      <c r="AD7" s="296">
        <f>$P$131/$P125</f>
        <v>1.0669999999999999</v>
      </c>
      <c r="AE7" s="296">
        <f>$P$131/$P126</f>
        <v>1.0799595141700404</v>
      </c>
      <c r="AF7" s="296">
        <f>$P$131/$P127</f>
        <v>1.0669999999999999</v>
      </c>
      <c r="AG7" s="296">
        <f>$P$131/$P128</f>
        <v>1.0691382765531063</v>
      </c>
      <c r="AH7" s="296">
        <f>$P$131/$P129</f>
        <v>1.0616915422885573</v>
      </c>
      <c r="AI7" s="296">
        <f>$P$131/$P130</f>
        <v>1.0279383429672448</v>
      </c>
    </row>
    <row r="8" spans="1:35" ht="13.5" customHeight="1" x14ac:dyDescent="0.2">
      <c r="A8" s="102"/>
      <c r="B8" s="75">
        <v>4</v>
      </c>
      <c r="C8" s="262" t="s">
        <v>378</v>
      </c>
      <c r="D8" s="293"/>
      <c r="E8" s="426" t="s">
        <v>377</v>
      </c>
      <c r="F8" s="427"/>
      <c r="G8" s="428" t="s">
        <v>377</v>
      </c>
      <c r="H8" s="427"/>
      <c r="I8" s="428" t="s">
        <v>377</v>
      </c>
      <c r="J8" s="427"/>
      <c r="K8" s="428" t="s">
        <v>377</v>
      </c>
      <c r="L8" s="427"/>
      <c r="M8" s="428" t="s">
        <v>377</v>
      </c>
      <c r="N8" s="427"/>
      <c r="O8" s="428" t="s">
        <v>377</v>
      </c>
      <c r="P8" s="427"/>
      <c r="Q8" s="428" t="s">
        <v>377</v>
      </c>
      <c r="R8" s="427"/>
      <c r="S8" s="428" t="s">
        <v>377</v>
      </c>
      <c r="T8" s="427"/>
      <c r="U8" s="296" t="s">
        <v>377</v>
      </c>
      <c r="V8" s="296" t="s">
        <v>377</v>
      </c>
      <c r="W8" s="296" t="s">
        <v>377</v>
      </c>
      <c r="X8" s="296" t="s">
        <v>377</v>
      </c>
      <c r="Y8" s="296" t="s">
        <v>377</v>
      </c>
      <c r="Z8" s="296" t="s">
        <v>377</v>
      </c>
      <c r="AA8" s="296" t="s">
        <v>377</v>
      </c>
      <c r="AB8" s="296" t="s">
        <v>377</v>
      </c>
      <c r="AC8" s="296" t="s">
        <v>377</v>
      </c>
      <c r="AD8" s="296" t="s">
        <v>377</v>
      </c>
      <c r="AE8" s="296" t="s">
        <v>377</v>
      </c>
      <c r="AF8" s="296" t="s">
        <v>377</v>
      </c>
      <c r="AG8" s="296" t="s">
        <v>377</v>
      </c>
      <c r="AH8" s="296" t="s">
        <v>377</v>
      </c>
      <c r="AI8" s="296" t="s">
        <v>377</v>
      </c>
    </row>
    <row r="9" spans="1:35" ht="13.5" customHeight="1" x14ac:dyDescent="0.2">
      <c r="A9" s="102"/>
      <c r="B9" s="75">
        <v>5</v>
      </c>
      <c r="C9" s="85" t="s">
        <v>379</v>
      </c>
      <c r="D9" s="85"/>
      <c r="E9" s="426">
        <f>$P198/$P173</f>
        <v>0.14797687861271677</v>
      </c>
      <c r="F9" s="427"/>
      <c r="G9" s="426">
        <f>$P198/$P176</f>
        <v>0.2365988909426987</v>
      </c>
      <c r="H9" s="427"/>
      <c r="I9" s="426">
        <f>$P198/$P177</f>
        <v>0.27379679144385027</v>
      </c>
      <c r="J9" s="427"/>
      <c r="K9" s="426">
        <f>$P198/$P178</f>
        <v>0.29663962920046355</v>
      </c>
      <c r="L9" s="427"/>
      <c r="M9" s="426">
        <f>$P198/$P179</f>
        <v>0.32653061224489793</v>
      </c>
      <c r="N9" s="427"/>
      <c r="O9" s="426">
        <f>$P198/$P180</f>
        <v>0.37155297532656023</v>
      </c>
      <c r="P9" s="427"/>
      <c r="Q9" s="426">
        <f>$P198/$P181</f>
        <v>0.41626016260162602</v>
      </c>
      <c r="R9" s="427"/>
      <c r="S9" s="426">
        <f>$P198/$P182</f>
        <v>0.45229681978798586</v>
      </c>
      <c r="T9" s="427"/>
      <c r="U9" s="296">
        <f>$P$198/$P183</f>
        <v>0.49325626204238926</v>
      </c>
      <c r="V9" s="296">
        <f>$P$198/$P184</f>
        <v>0.53556485355648542</v>
      </c>
      <c r="W9" s="296">
        <f>$P$198/$P185</f>
        <v>0.58447488584474894</v>
      </c>
      <c r="X9" s="296">
        <f>$P$198/$P186</f>
        <v>0.63523573200992567</v>
      </c>
      <c r="Y9" s="296">
        <f>$P$198/$P187</f>
        <v>0.68085106382978722</v>
      </c>
      <c r="Z9" s="296">
        <f>$P$198/$P188</f>
        <v>0.7150837988826817</v>
      </c>
      <c r="AA9" s="296">
        <f>$P$198/$P189</f>
        <v>0.75516224188790571</v>
      </c>
      <c r="AB9" s="296">
        <f>$P$198/$P190</f>
        <v>0.78048780487804892</v>
      </c>
      <c r="AC9" s="296">
        <f>$P$198/$P191</f>
        <v>0.82580645161290323</v>
      </c>
      <c r="AD9" s="296">
        <f>$P$198/$P192</f>
        <v>0.84488448844884489</v>
      </c>
      <c r="AE9" s="296">
        <f>$P$198/$P193</f>
        <v>0.8797250859106529</v>
      </c>
      <c r="AF9" s="296">
        <f>$P$198/$P194</f>
        <v>0.91756272401433703</v>
      </c>
      <c r="AG9" s="296">
        <f>$P$198/$P195</f>
        <v>0.93090909090909091</v>
      </c>
      <c r="AH9" s="296">
        <f>$P$198/$P196</f>
        <v>0.93772893772893773</v>
      </c>
      <c r="AI9" s="296">
        <f>$P$198/$P197</f>
        <v>0.97338403041825095</v>
      </c>
    </row>
    <row r="10" spans="1:35" ht="13.5" customHeight="1" x14ac:dyDescent="0.2">
      <c r="A10" s="102"/>
      <c r="B10" s="75">
        <v>6</v>
      </c>
      <c r="C10" s="85" t="s">
        <v>607</v>
      </c>
      <c r="D10" s="85"/>
      <c r="E10" s="429">
        <f>$H223/$R209</f>
        <v>2.0139136639315018</v>
      </c>
      <c r="F10" s="430"/>
      <c r="G10" s="431">
        <f>$H223/$R212</f>
        <v>1.8429644139732289</v>
      </c>
      <c r="H10" s="430"/>
      <c r="I10" s="431">
        <f>$H223/$R213</f>
        <v>1.7863924050632911</v>
      </c>
      <c r="J10" s="430"/>
      <c r="K10" s="431">
        <f>$H223/$R214</f>
        <v>1.7137219186399515</v>
      </c>
      <c r="L10" s="430"/>
      <c r="M10" s="431">
        <f>$H223/$R234</f>
        <v>1.6424207157404711</v>
      </c>
      <c r="N10" s="430"/>
      <c r="O10" s="431">
        <f>$H223/$R235</f>
        <v>1.5852288682954225</v>
      </c>
      <c r="P10" s="430"/>
      <c r="Q10" s="429">
        <f>$H223/$R236</f>
        <v>1.5265008112493239</v>
      </c>
      <c r="R10" s="430"/>
      <c r="S10" s="429">
        <f>$H223/$R237</f>
        <v>1.471584984358707</v>
      </c>
      <c r="T10" s="430"/>
      <c r="U10" s="297">
        <f>$H223/$R238</f>
        <v>1.4251451653622822</v>
      </c>
      <c r="V10" s="297">
        <f>$H$223/$H209</f>
        <v>1.3822233104799218</v>
      </c>
      <c r="W10" s="297">
        <f>$H$223/$H210</f>
        <v>1.3367274449443522</v>
      </c>
      <c r="X10" s="297">
        <f>$H$223/$H211</f>
        <v>1.2956162497131052</v>
      </c>
      <c r="Y10" s="297">
        <f>$H$223/$H212</f>
        <v>1.2708239531742458</v>
      </c>
      <c r="Z10" s="297">
        <f>$H$223/$H213</f>
        <v>1.2483414418398939</v>
      </c>
      <c r="AA10" s="297">
        <f>$H$223/$H214</f>
        <v>1.2231852654387865</v>
      </c>
      <c r="AB10" s="297">
        <f>$H$223/$H215</f>
        <v>1.2020868824531517</v>
      </c>
      <c r="AC10" s="297">
        <f>$H$223/$H216</f>
        <v>1.1804684232538687</v>
      </c>
      <c r="AD10" s="297">
        <f>$H$223/$H217</f>
        <v>1.1574738568792289</v>
      </c>
      <c r="AE10" s="297">
        <f>$H$223/$H218</f>
        <v>1.1344453376205788</v>
      </c>
      <c r="AF10" s="297">
        <f>$H$223/$H219</f>
        <v>1.1090373280943024</v>
      </c>
      <c r="AG10" s="297">
        <f>$H$223/$H220</f>
        <v>1.0820394862948053</v>
      </c>
      <c r="AH10" s="297">
        <f>$H$223/$H221</f>
        <v>1.0531716417910448</v>
      </c>
      <c r="AI10" s="297">
        <f>$H$223/$H222</f>
        <v>1.0256177325581395</v>
      </c>
    </row>
    <row r="11" spans="1:35" ht="13.5" customHeight="1" x14ac:dyDescent="0.2">
      <c r="A11" s="102"/>
      <c r="B11" s="75">
        <v>7</v>
      </c>
      <c r="C11" s="85" t="s">
        <v>381</v>
      </c>
      <c r="D11" s="85"/>
      <c r="E11" s="426">
        <f>$P274/$P249</f>
        <v>1.6982349081364827</v>
      </c>
      <c r="F11" s="427"/>
      <c r="G11" s="428">
        <f>$P274/$P252</f>
        <v>1.5877975460122697</v>
      </c>
      <c r="H11" s="427"/>
      <c r="I11" s="428">
        <f>$P274/$P253</f>
        <v>1.553487394957983</v>
      </c>
      <c r="J11" s="427"/>
      <c r="K11" s="428">
        <f>$P274/$P254</f>
        <v>1.5029674796747967</v>
      </c>
      <c r="L11" s="427"/>
      <c r="M11" s="428">
        <f>$P274/$P255</f>
        <v>1.461383399209486</v>
      </c>
      <c r="N11" s="427"/>
      <c r="O11" s="428">
        <f>$P274/$P256</f>
        <v>1.4386381322957196</v>
      </c>
      <c r="P11" s="427"/>
      <c r="Q11" s="426">
        <f>$P274/$P257</f>
        <v>1.4065815217391304</v>
      </c>
      <c r="R11" s="427"/>
      <c r="S11" s="426">
        <f>$P274/$P258</f>
        <v>1.3700952885124402</v>
      </c>
      <c r="T11" s="427"/>
      <c r="U11" s="296">
        <f>$P$274/$P259</f>
        <v>1.3251971326164873</v>
      </c>
      <c r="V11" s="296">
        <f>$P$274/$P260</f>
        <v>1.2837847222222221</v>
      </c>
      <c r="W11" s="296">
        <f>$P$274/$P261</f>
        <v>1.2482323889998166</v>
      </c>
      <c r="X11" s="296">
        <f>$P$274/$P262</f>
        <v>1.2020780016999297</v>
      </c>
      <c r="Y11" s="296">
        <f>$P$274/$P263</f>
        <v>1.2063699967837713</v>
      </c>
      <c r="Z11" s="296">
        <f>$P$274/$P264</f>
        <v>1.1869015298822319</v>
      </c>
      <c r="AA11" s="296">
        <f>$P$274/$P265</f>
        <v>1.1505830469593978</v>
      </c>
      <c r="AB11" s="296">
        <f>$P$274/$P266</f>
        <v>1.1272550676411404</v>
      </c>
      <c r="AC11" s="296">
        <f>$P$274/$P267</f>
        <v>1.1109818550204544</v>
      </c>
      <c r="AD11" s="296">
        <f>$P$274/$P268</f>
        <v>1.0932473303595567</v>
      </c>
      <c r="AE11" s="296">
        <f>$P$274/$P269</f>
        <v>1.0919512102507414</v>
      </c>
      <c r="AF11" s="296">
        <f>$P$274/$P270</f>
        <v>1.0783477148583165</v>
      </c>
      <c r="AG11" s="296">
        <f>$P$274/$P271</f>
        <v>1.0558542754569189</v>
      </c>
      <c r="AH11" s="296">
        <f>$P$274/$P272</f>
        <v>1.0306801483033128</v>
      </c>
      <c r="AI11" s="296">
        <f>$P$274/$P273</f>
        <v>1.0123368419405687</v>
      </c>
    </row>
    <row r="12" spans="1:35" ht="13.5" customHeight="1" x14ac:dyDescent="0.2">
      <c r="A12" s="102"/>
      <c r="B12" s="75">
        <v>8</v>
      </c>
      <c r="C12" s="301" t="s">
        <v>382</v>
      </c>
      <c r="D12" s="85"/>
      <c r="E12" s="426" t="s">
        <v>377</v>
      </c>
      <c r="F12" s="427"/>
      <c r="G12" s="426" t="s">
        <v>377</v>
      </c>
      <c r="H12" s="427"/>
      <c r="I12" s="436" t="s">
        <v>377</v>
      </c>
      <c r="J12" s="437"/>
      <c r="K12" s="436" t="s">
        <v>377</v>
      </c>
      <c r="L12" s="437"/>
      <c r="M12" s="436" t="s">
        <v>377</v>
      </c>
      <c r="N12" s="437"/>
      <c r="O12" s="436" t="s">
        <v>377</v>
      </c>
      <c r="P12" s="437"/>
      <c r="Q12" s="426" t="s">
        <v>377</v>
      </c>
      <c r="R12" s="427"/>
      <c r="S12" s="426" t="s">
        <v>377</v>
      </c>
      <c r="T12" s="427"/>
      <c r="U12" s="296" t="s">
        <v>377</v>
      </c>
      <c r="V12" s="296" t="s">
        <v>377</v>
      </c>
      <c r="W12" s="296" t="s">
        <v>377</v>
      </c>
      <c r="X12" s="296" t="s">
        <v>377</v>
      </c>
      <c r="Y12" s="296" t="s">
        <v>377</v>
      </c>
      <c r="Z12" s="296" t="s">
        <v>377</v>
      </c>
      <c r="AA12" s="296" t="s">
        <v>377</v>
      </c>
      <c r="AB12" s="296" t="s">
        <v>377</v>
      </c>
      <c r="AC12" s="296" t="s">
        <v>377</v>
      </c>
      <c r="AD12" s="300" t="s">
        <v>377</v>
      </c>
      <c r="AE12" s="299" t="s">
        <v>377</v>
      </c>
      <c r="AF12" s="299" t="s">
        <v>377</v>
      </c>
      <c r="AG12" s="300" t="s">
        <v>377</v>
      </c>
      <c r="AH12" s="299" t="s">
        <v>377</v>
      </c>
      <c r="AI12" s="300" t="s">
        <v>377</v>
      </c>
    </row>
    <row r="13" spans="1:35" ht="13.5" customHeight="1" x14ac:dyDescent="0.2">
      <c r="A13" s="107"/>
      <c r="B13" s="173">
        <v>9</v>
      </c>
      <c r="C13" s="176" t="s">
        <v>375</v>
      </c>
      <c r="D13" s="176"/>
      <c r="E13" s="432" t="s">
        <v>377</v>
      </c>
      <c r="F13" s="433"/>
      <c r="G13" s="432" t="s">
        <v>377</v>
      </c>
      <c r="H13" s="433"/>
      <c r="I13" s="434" t="s">
        <v>377</v>
      </c>
      <c r="J13" s="435"/>
      <c r="K13" s="434" t="s">
        <v>377</v>
      </c>
      <c r="L13" s="435"/>
      <c r="M13" s="434" t="s">
        <v>377</v>
      </c>
      <c r="N13" s="435"/>
      <c r="O13" s="434" t="s">
        <v>377</v>
      </c>
      <c r="P13" s="435"/>
      <c r="Q13" s="434" t="s">
        <v>377</v>
      </c>
      <c r="R13" s="435"/>
      <c r="S13" s="432">
        <f>$P$327/P303</f>
        <v>1.3646788990825687</v>
      </c>
      <c r="T13" s="433"/>
      <c r="U13" s="298">
        <f>$P$327/$P304</f>
        <v>1.2632696390658174</v>
      </c>
      <c r="V13" s="298">
        <f>$P$327/$P305</f>
        <v>1.2068965517241379</v>
      </c>
      <c r="W13" s="298">
        <f>$P$327/$P306</f>
        <v>1.1519845111326235</v>
      </c>
      <c r="X13" s="298">
        <f>$P$327/$P307</f>
        <v>0.99249374478732277</v>
      </c>
      <c r="Y13" s="298">
        <f>$P$327/$P308</f>
        <v>1.1152764761012184</v>
      </c>
      <c r="Z13" s="298">
        <f>$P$327/$P309</f>
        <v>1.1564625850340136</v>
      </c>
      <c r="AA13" s="298">
        <f>$P$327/$P310</f>
        <v>1.0658307210031348</v>
      </c>
      <c r="AB13" s="298">
        <f>$P$327/$P311</f>
        <v>1.0307492420961455</v>
      </c>
      <c r="AC13" s="298">
        <f>$P$327/$P312</f>
        <v>1.037037037037037</v>
      </c>
      <c r="AD13" s="298">
        <f>$P$327/$P313</f>
        <v>1.0754631721644825</v>
      </c>
      <c r="AE13" s="298">
        <f>$P$327/$P323</f>
        <v>1.1295681063122924</v>
      </c>
      <c r="AF13" s="298">
        <f>$P$327/$P324</f>
        <v>1.2421711899791232</v>
      </c>
      <c r="AG13" s="298">
        <f>$P$327/$P325</f>
        <v>1.2278891509433962</v>
      </c>
      <c r="AH13" s="298" t="s">
        <v>377</v>
      </c>
      <c r="AI13" s="298">
        <f>$P$327/$P326</f>
        <v>0.9528893634058454</v>
      </c>
    </row>
    <row r="14" spans="1:35" ht="12.75" customHeight="1" x14ac:dyDescent="0.2">
      <c r="B14" s="75"/>
      <c r="C14" s="293"/>
      <c r="D14" s="293"/>
      <c r="E14" s="293"/>
      <c r="F14" s="292"/>
      <c r="G14" s="292"/>
      <c r="H14" s="68"/>
      <c r="I14" s="68"/>
      <c r="J14" s="68"/>
      <c r="K14" s="68"/>
      <c r="L14" s="68"/>
      <c r="M14" s="68"/>
      <c r="N14" s="292"/>
      <c r="O14" s="292"/>
      <c r="P14" s="54"/>
      <c r="Q14" s="292"/>
      <c r="R14" s="292"/>
      <c r="S14" s="292"/>
      <c r="T14" s="292"/>
      <c r="U14" s="54"/>
      <c r="V14" s="67"/>
      <c r="W14" s="67"/>
      <c r="X14" s="67"/>
      <c r="Y14" s="67"/>
      <c r="Z14" s="67"/>
      <c r="AA14" s="54"/>
      <c r="AB14" s="54"/>
      <c r="AC14" s="54"/>
      <c r="AD14" s="54"/>
    </row>
    <row r="15" spans="1:35" ht="12.75" customHeight="1" x14ac:dyDescent="0.2">
      <c r="B15" s="75"/>
      <c r="C15" s="87" t="s">
        <v>608</v>
      </c>
      <c r="D15" s="293"/>
      <c r="E15" s="293"/>
      <c r="F15" s="292"/>
      <c r="G15" s="292"/>
      <c r="H15" s="68"/>
      <c r="I15" s="68"/>
      <c r="J15" s="68"/>
      <c r="K15" s="68"/>
      <c r="L15" s="68"/>
      <c r="M15" s="68"/>
      <c r="N15" s="292"/>
      <c r="O15" s="292"/>
      <c r="P15" s="54"/>
      <c r="Q15" s="292"/>
      <c r="R15" s="292"/>
      <c r="S15" s="292"/>
      <c r="T15" s="292"/>
      <c r="U15" s="54"/>
      <c r="V15" s="67"/>
      <c r="W15" s="67"/>
      <c r="X15" s="67"/>
      <c r="Y15" s="67"/>
      <c r="Z15" s="67"/>
      <c r="AA15" s="54"/>
      <c r="AB15" s="54"/>
      <c r="AC15" s="54"/>
    </row>
    <row r="16" spans="1:35" ht="12.75" customHeight="1" x14ac:dyDescent="0.2">
      <c r="B16" s="75"/>
      <c r="C16" s="293"/>
      <c r="D16" s="293"/>
      <c r="E16" s="293"/>
      <c r="F16" s="292"/>
      <c r="G16" s="292"/>
      <c r="H16" s="68"/>
      <c r="I16" s="68"/>
      <c r="J16" s="68"/>
      <c r="K16" s="68"/>
      <c r="L16" s="68"/>
      <c r="M16" s="68"/>
      <c r="N16" s="292"/>
      <c r="O16" s="292"/>
      <c r="P16" s="54"/>
      <c r="Q16" s="292"/>
      <c r="R16" s="292"/>
      <c r="S16" s="292"/>
      <c r="T16" s="292"/>
      <c r="U16" s="54"/>
      <c r="V16" s="67"/>
      <c r="W16" s="67"/>
      <c r="X16" s="67"/>
      <c r="Y16" s="67"/>
      <c r="Z16" s="67"/>
      <c r="AA16" s="54"/>
      <c r="AB16" s="54"/>
      <c r="AC16" s="54"/>
    </row>
    <row r="17" spans="2:29" ht="13.5" customHeight="1" x14ac:dyDescent="0.2">
      <c r="B17" s="75">
        <v>1</v>
      </c>
      <c r="C17" s="399" t="s">
        <v>372</v>
      </c>
      <c r="D17" s="400"/>
      <c r="E17" s="400"/>
      <c r="F17" s="399" t="s">
        <v>609</v>
      </c>
      <c r="G17" s="400"/>
      <c r="H17" s="400"/>
      <c r="I17" s="400"/>
      <c r="J17" s="400"/>
      <c r="K17" s="400"/>
      <c r="L17" s="406"/>
      <c r="M17" s="407"/>
      <c r="N17" s="85"/>
      <c r="O17" s="85"/>
      <c r="R17" s="77"/>
      <c r="S17" s="77"/>
      <c r="T17" s="77"/>
      <c r="U17" s="77"/>
      <c r="V17" s="77"/>
      <c r="W17" s="77"/>
      <c r="X17" s="77"/>
      <c r="Y17" s="77"/>
      <c r="Z17" s="77"/>
      <c r="AA17" s="77"/>
    </row>
    <row r="18" spans="2:29" ht="13.5" customHeight="1" x14ac:dyDescent="0.2">
      <c r="B18" s="75">
        <v>2</v>
      </c>
      <c r="C18" s="401" t="s">
        <v>374</v>
      </c>
      <c r="D18" s="402"/>
      <c r="E18" s="402"/>
      <c r="F18" s="401" t="s">
        <v>610</v>
      </c>
      <c r="G18" s="402"/>
      <c r="H18" s="402"/>
      <c r="I18" s="402"/>
      <c r="J18" s="402"/>
      <c r="K18" s="403"/>
      <c r="L18" s="404"/>
      <c r="M18" s="405"/>
      <c r="N18" s="85"/>
      <c r="O18" s="85"/>
      <c r="R18" s="77"/>
      <c r="S18" s="77"/>
      <c r="T18" s="77"/>
      <c r="U18" s="77"/>
      <c r="V18" s="77"/>
      <c r="W18" s="77"/>
      <c r="X18" s="77"/>
      <c r="Y18" s="77"/>
      <c r="Z18" s="77"/>
      <c r="AA18" s="77"/>
    </row>
    <row r="19" spans="2:29" ht="13.5" customHeight="1" x14ac:dyDescent="0.2">
      <c r="B19" s="75">
        <v>3</v>
      </c>
      <c r="C19" s="401" t="s">
        <v>376</v>
      </c>
      <c r="D19" s="402"/>
      <c r="E19" s="402"/>
      <c r="F19" s="401" t="s">
        <v>611</v>
      </c>
      <c r="G19" s="402"/>
      <c r="H19" s="402"/>
      <c r="I19" s="402"/>
      <c r="J19" s="402"/>
      <c r="K19" s="403"/>
      <c r="L19" s="404"/>
      <c r="M19" s="405"/>
      <c r="N19" s="85"/>
      <c r="O19" s="85"/>
      <c r="P19" s="251"/>
      <c r="R19" s="77"/>
      <c r="S19" s="77"/>
      <c r="T19" s="77"/>
      <c r="U19" s="77"/>
      <c r="V19" s="77"/>
      <c r="W19" s="77"/>
      <c r="X19" s="77"/>
      <c r="Y19" s="77"/>
      <c r="Z19" s="77"/>
      <c r="AA19" s="77"/>
    </row>
    <row r="20" spans="2:29" ht="13.5" customHeight="1" x14ac:dyDescent="0.2">
      <c r="B20" s="75">
        <v>4</v>
      </c>
      <c r="C20" s="401" t="s">
        <v>378</v>
      </c>
      <c r="D20" s="402"/>
      <c r="E20" s="402"/>
      <c r="F20" s="401" t="s">
        <v>612</v>
      </c>
      <c r="G20" s="402"/>
      <c r="H20" s="402"/>
      <c r="I20" s="402"/>
      <c r="J20" s="402"/>
      <c r="K20" s="403"/>
      <c r="L20" s="404"/>
      <c r="M20" s="405"/>
      <c r="N20" s="85"/>
      <c r="O20" s="85"/>
      <c r="P20" s="54"/>
      <c r="Q20" s="54"/>
      <c r="R20" s="54"/>
      <c r="S20" s="54"/>
      <c r="T20" s="77"/>
      <c r="U20" s="77"/>
      <c r="V20" s="77"/>
      <c r="W20" s="77"/>
      <c r="X20" s="77"/>
      <c r="Y20" s="77"/>
      <c r="Z20" s="77"/>
      <c r="AA20" s="77"/>
    </row>
    <row r="21" spans="2:29" ht="13.5" customHeight="1" x14ac:dyDescent="0.2">
      <c r="B21" s="75">
        <v>5</v>
      </c>
      <c r="C21" s="401" t="s">
        <v>379</v>
      </c>
      <c r="D21" s="402"/>
      <c r="E21" s="402"/>
      <c r="F21" s="401" t="s">
        <v>613</v>
      </c>
      <c r="G21" s="402"/>
      <c r="H21" s="402"/>
      <c r="I21" s="402"/>
      <c r="J21" s="402"/>
      <c r="K21" s="403"/>
      <c r="L21" s="404"/>
      <c r="M21" s="405"/>
      <c r="N21" s="85"/>
      <c r="O21" s="85"/>
      <c r="R21" s="77"/>
      <c r="S21" s="77"/>
      <c r="T21" s="77"/>
      <c r="U21" s="77"/>
      <c r="V21" s="77"/>
      <c r="W21" s="77"/>
      <c r="X21" s="77"/>
      <c r="Y21" s="77"/>
      <c r="Z21" s="77"/>
      <c r="AA21" s="77"/>
    </row>
    <row r="22" spans="2:29" ht="13.5" customHeight="1" x14ac:dyDescent="0.2">
      <c r="B22" s="75">
        <v>6</v>
      </c>
      <c r="C22" s="401" t="s">
        <v>380</v>
      </c>
      <c r="D22" s="402"/>
      <c r="E22" s="402"/>
      <c r="F22" s="401" t="s">
        <v>614</v>
      </c>
      <c r="G22" s="402"/>
      <c r="H22" s="402"/>
      <c r="I22" s="402"/>
      <c r="J22" s="402"/>
      <c r="K22" s="403"/>
      <c r="L22" s="404"/>
      <c r="M22" s="405"/>
      <c r="N22" s="85"/>
      <c r="O22" s="85"/>
      <c r="R22" s="77"/>
      <c r="S22" s="77"/>
      <c r="T22" s="77"/>
      <c r="U22" s="77"/>
      <c r="V22" s="77"/>
      <c r="W22" s="77"/>
      <c r="X22" s="77"/>
      <c r="Y22" s="77"/>
      <c r="Z22" s="77"/>
      <c r="AA22" s="77"/>
    </row>
    <row r="23" spans="2:29" ht="13.5" customHeight="1" x14ac:dyDescent="0.2">
      <c r="B23" s="75">
        <v>7</v>
      </c>
      <c r="C23" s="401" t="s">
        <v>381</v>
      </c>
      <c r="D23" s="402"/>
      <c r="E23" s="402"/>
      <c r="F23" s="401" t="s">
        <v>615</v>
      </c>
      <c r="G23" s="402"/>
      <c r="H23" s="402"/>
      <c r="I23" s="402"/>
      <c r="J23" s="402"/>
      <c r="K23" s="403"/>
      <c r="L23" s="404"/>
      <c r="M23" s="405"/>
      <c r="N23" s="85"/>
      <c r="O23" s="85"/>
      <c r="R23" s="77"/>
      <c r="S23" s="77"/>
      <c r="T23" s="77"/>
      <c r="U23" s="77"/>
      <c r="V23" s="77"/>
      <c r="W23" s="77"/>
      <c r="X23" s="77"/>
      <c r="Y23" s="77"/>
      <c r="Z23" s="77"/>
      <c r="AA23" s="77"/>
    </row>
    <row r="24" spans="2:29" ht="13.5" customHeight="1" x14ac:dyDescent="0.2">
      <c r="B24" s="75">
        <v>8</v>
      </c>
      <c r="C24" s="401" t="s">
        <v>382</v>
      </c>
      <c r="D24" s="402"/>
      <c r="E24" s="402"/>
      <c r="F24" s="401" t="s">
        <v>616</v>
      </c>
      <c r="G24" s="402"/>
      <c r="H24" s="402"/>
      <c r="I24" s="402"/>
      <c r="J24" s="402"/>
      <c r="K24" s="403"/>
      <c r="L24" s="404"/>
      <c r="M24" s="405"/>
      <c r="N24" s="85"/>
      <c r="O24" s="85"/>
      <c r="R24" s="77"/>
      <c r="S24" s="77"/>
      <c r="T24" s="77"/>
      <c r="U24" s="77"/>
      <c r="V24" s="77"/>
      <c r="W24" s="77"/>
      <c r="X24" s="77"/>
      <c r="Y24" s="77"/>
      <c r="Z24" s="77"/>
      <c r="AA24" s="77"/>
    </row>
    <row r="25" spans="2:29" ht="13.5" customHeight="1" x14ac:dyDescent="0.2">
      <c r="B25" s="75">
        <v>9</v>
      </c>
      <c r="C25" s="408" t="s">
        <v>375</v>
      </c>
      <c r="D25" s="409"/>
      <c r="E25" s="409"/>
      <c r="F25" s="408" t="s">
        <v>617</v>
      </c>
      <c r="G25" s="409"/>
      <c r="H25" s="409"/>
      <c r="I25" s="409"/>
      <c r="J25" s="409"/>
      <c r="K25" s="409"/>
      <c r="L25" s="412"/>
      <c r="M25" s="413"/>
      <c r="N25" s="85"/>
      <c r="O25" s="85"/>
      <c r="P25" s="108"/>
      <c r="Q25" s="108"/>
      <c r="R25" s="77"/>
      <c r="S25" s="77"/>
      <c r="T25" s="77"/>
      <c r="U25" s="77"/>
      <c r="V25" s="77"/>
      <c r="W25" s="77"/>
      <c r="X25" s="77"/>
      <c r="Y25" s="77"/>
      <c r="Z25" s="77"/>
      <c r="AA25" s="77"/>
    </row>
    <row r="26" spans="2:29" ht="12.75" customHeight="1" x14ac:dyDescent="0.2">
      <c r="B26" s="68"/>
      <c r="C26" s="112"/>
      <c r="F26" s="69"/>
      <c r="G26" s="69"/>
      <c r="P26" s="54"/>
      <c r="Q26" s="54"/>
      <c r="R26" s="113"/>
      <c r="S26" s="113"/>
      <c r="T26" s="113"/>
      <c r="U26" s="113"/>
      <c r="V26" s="113"/>
      <c r="W26" s="113"/>
      <c r="X26" s="113"/>
      <c r="Y26" s="113"/>
      <c r="Z26" s="113"/>
      <c r="AA26" s="113"/>
      <c r="AB26" s="54"/>
      <c r="AC26" s="54"/>
    </row>
    <row r="27" spans="2:29" ht="12.75" customHeight="1" x14ac:dyDescent="0.2">
      <c r="B27" s="75"/>
      <c r="C27" s="293"/>
      <c r="D27" s="293"/>
      <c r="E27" s="293"/>
      <c r="F27" s="293"/>
      <c r="G27" s="293"/>
      <c r="H27" s="293"/>
      <c r="I27" s="293"/>
      <c r="J27" s="293"/>
      <c r="K27" s="293"/>
      <c r="L27" s="293"/>
      <c r="M27" s="108"/>
      <c r="N27" s="108"/>
      <c r="O27" s="108"/>
      <c r="P27" s="108"/>
      <c r="Q27" s="108"/>
      <c r="R27" s="77"/>
      <c r="S27" s="77"/>
      <c r="T27" s="77"/>
      <c r="U27" s="77"/>
      <c r="V27" s="77"/>
      <c r="W27" s="77"/>
      <c r="X27" s="77"/>
      <c r="Y27" s="77"/>
      <c r="Z27" s="77"/>
      <c r="AA27" s="77"/>
    </row>
    <row r="28" spans="2:29" ht="12.75" customHeight="1" x14ac:dyDescent="0.2">
      <c r="B28" s="75"/>
      <c r="C28" s="293"/>
      <c r="D28" s="293"/>
      <c r="E28" s="293"/>
      <c r="F28" s="293"/>
      <c r="G28" s="293"/>
      <c r="H28" s="293"/>
      <c r="I28" s="293"/>
      <c r="J28" s="293"/>
      <c r="K28" s="293"/>
      <c r="L28" s="293"/>
      <c r="M28" s="108"/>
      <c r="N28" s="108"/>
      <c r="O28" s="108"/>
      <c r="P28" s="108"/>
      <c r="Q28" s="108"/>
      <c r="R28" s="77"/>
      <c r="S28" s="77"/>
      <c r="T28" s="77"/>
      <c r="U28" s="77"/>
      <c r="V28" s="77"/>
      <c r="W28" s="77"/>
      <c r="X28" s="77"/>
      <c r="Y28" s="77"/>
      <c r="Z28" s="77"/>
      <c r="AA28" s="77"/>
    </row>
    <row r="29" spans="2:29" s="54" customFormat="1" ht="13.5" customHeight="1" x14ac:dyDescent="0.25">
      <c r="B29" s="79"/>
      <c r="C29" s="147" t="s">
        <v>704</v>
      </c>
      <c r="D29" s="148"/>
      <c r="E29" s="148"/>
      <c r="F29" s="148"/>
      <c r="G29" s="148"/>
      <c r="H29" s="148"/>
      <c r="I29" s="148"/>
      <c r="J29" s="148"/>
      <c r="K29" s="148"/>
      <c r="L29" s="148"/>
      <c r="M29" s="148"/>
      <c r="N29" s="148"/>
      <c r="O29" s="148"/>
      <c r="P29" s="148"/>
      <c r="Q29" s="149"/>
      <c r="R29" s="149"/>
      <c r="S29" s="78"/>
    </row>
    <row r="30" spans="2:29" ht="13.5" customHeight="1" x14ac:dyDescent="0.25">
      <c r="B30" s="114"/>
      <c r="C30" s="115"/>
      <c r="D30" s="115"/>
      <c r="E30" s="115"/>
      <c r="F30" s="108"/>
      <c r="G30" s="108"/>
      <c r="H30" s="108"/>
      <c r="I30" s="108"/>
      <c r="J30" s="108"/>
      <c r="K30" s="108"/>
      <c r="L30" s="108"/>
      <c r="M30" s="108"/>
      <c r="N30" s="108"/>
      <c r="O30" s="108"/>
      <c r="P30" s="108"/>
      <c r="Q30" s="108"/>
    </row>
    <row r="31" spans="2:29" ht="13.5" customHeight="1" x14ac:dyDescent="0.25">
      <c r="B31" s="75">
        <v>1</v>
      </c>
      <c r="C31" s="116" t="s">
        <v>618</v>
      </c>
      <c r="D31" s="117"/>
      <c r="E31" s="104"/>
      <c r="F31" s="104"/>
      <c r="G31" s="104"/>
      <c r="H31" s="104"/>
      <c r="I31" s="104"/>
      <c r="J31" s="104"/>
      <c r="K31" s="104"/>
      <c r="L31" s="118"/>
      <c r="M31" s="294"/>
      <c r="N31" s="294"/>
      <c r="O31" s="118" t="s">
        <v>619</v>
      </c>
      <c r="P31" s="118"/>
      <c r="Q31" s="118"/>
      <c r="R31" s="203" t="s">
        <v>620</v>
      </c>
    </row>
    <row r="32" spans="2:29" ht="13.5" customHeight="1" x14ac:dyDescent="0.2">
      <c r="C32" s="105" t="s">
        <v>621</v>
      </c>
      <c r="D32" s="54"/>
      <c r="E32" s="54"/>
      <c r="F32" s="54"/>
      <c r="G32" s="54"/>
      <c r="H32" s="54"/>
      <c r="I32" s="54"/>
      <c r="J32" s="54"/>
      <c r="K32" s="54"/>
      <c r="L32" s="54"/>
      <c r="M32" s="54"/>
      <c r="N32" s="54"/>
      <c r="O32" s="119"/>
      <c r="P32" s="54"/>
      <c r="Q32" s="54"/>
      <c r="R32" s="86"/>
    </row>
    <row r="33" spans="3:18" ht="13.5" customHeight="1" x14ac:dyDescent="0.2">
      <c r="C33" s="105" t="s">
        <v>622</v>
      </c>
      <c r="D33" s="54"/>
      <c r="E33" s="54"/>
      <c r="F33" s="54"/>
      <c r="G33" s="54"/>
      <c r="H33" s="54"/>
      <c r="I33" s="54"/>
      <c r="J33" s="54"/>
      <c r="K33" s="54"/>
      <c r="L33" s="54"/>
      <c r="M33" s="54"/>
      <c r="N33" s="54"/>
      <c r="O33" s="54"/>
      <c r="P33" s="54"/>
      <c r="Q33" s="54"/>
      <c r="R33" s="86"/>
    </row>
    <row r="34" spans="3:18" ht="13.5" customHeight="1" x14ac:dyDescent="0.2">
      <c r="C34" s="105" t="s">
        <v>623</v>
      </c>
      <c r="D34" s="54"/>
      <c r="E34" s="54"/>
      <c r="F34" s="54"/>
      <c r="G34" s="54"/>
      <c r="H34" s="54"/>
      <c r="I34" s="54"/>
      <c r="J34" s="54"/>
      <c r="K34" s="54"/>
      <c r="L34" s="54"/>
      <c r="M34" s="54"/>
      <c r="N34" s="54"/>
      <c r="O34" s="54"/>
      <c r="P34" s="54"/>
      <c r="Q34" s="54"/>
      <c r="R34" s="86"/>
    </row>
    <row r="35" spans="3:18" ht="13.5" customHeight="1" x14ac:dyDescent="0.2">
      <c r="C35" s="150" t="s">
        <v>624</v>
      </c>
      <c r="D35" s="54"/>
      <c r="E35" s="54"/>
      <c r="F35" s="54"/>
      <c r="G35" s="54"/>
      <c r="H35" s="54"/>
      <c r="I35" s="54"/>
      <c r="J35" s="54"/>
      <c r="K35" s="54"/>
      <c r="L35" s="54"/>
      <c r="M35" s="54"/>
      <c r="N35" s="54"/>
      <c r="O35" s="54"/>
      <c r="P35" s="54"/>
      <c r="Q35" s="54"/>
      <c r="R35" s="86"/>
    </row>
    <row r="36" spans="3:18" ht="13.5" customHeight="1" x14ac:dyDescent="0.2">
      <c r="C36" s="158" t="s">
        <v>625</v>
      </c>
      <c r="D36" s="158" t="s">
        <v>626</v>
      </c>
      <c r="E36" s="158" t="s">
        <v>627</v>
      </c>
      <c r="F36" s="158" t="s">
        <v>628</v>
      </c>
      <c r="G36" s="158" t="s">
        <v>629</v>
      </c>
      <c r="H36" s="158" t="s">
        <v>630</v>
      </c>
      <c r="I36" s="158" t="s">
        <v>631</v>
      </c>
      <c r="J36" s="158" t="s">
        <v>632</v>
      </c>
      <c r="K36" s="158" t="s">
        <v>633</v>
      </c>
      <c r="L36" s="158" t="s">
        <v>634</v>
      </c>
      <c r="M36" s="158" t="s">
        <v>635</v>
      </c>
      <c r="N36" s="158" t="s">
        <v>636</v>
      </c>
      <c r="O36" s="158" t="s">
        <v>637</v>
      </c>
      <c r="P36" s="158" t="s">
        <v>638</v>
      </c>
      <c r="Q36" s="54"/>
      <c r="R36" s="86"/>
    </row>
    <row r="37" spans="3:18" ht="13.5" customHeight="1" x14ac:dyDescent="0.2">
      <c r="C37" s="158">
        <v>1995</v>
      </c>
      <c r="D37" s="189">
        <v>111.9</v>
      </c>
      <c r="E37" s="189">
        <v>112.1</v>
      </c>
      <c r="F37" s="189">
        <v>112.1</v>
      </c>
      <c r="G37" s="189">
        <v>112.2</v>
      </c>
      <c r="H37" s="189">
        <v>112.1</v>
      </c>
      <c r="I37" s="189">
        <v>111.9</v>
      </c>
      <c r="J37" s="189">
        <v>111.8</v>
      </c>
      <c r="K37" s="189">
        <v>111.9</v>
      </c>
      <c r="L37" s="189">
        <v>112.3</v>
      </c>
      <c r="M37" s="189">
        <v>112.3</v>
      </c>
      <c r="N37" s="189">
        <v>112.3</v>
      </c>
      <c r="O37" s="189">
        <v>112.2</v>
      </c>
      <c r="P37" s="189">
        <v>112.1</v>
      </c>
      <c r="Q37" s="54"/>
      <c r="R37" s="86"/>
    </row>
    <row r="38" spans="3:18" ht="13.5" customHeight="1" x14ac:dyDescent="0.2">
      <c r="C38" s="158">
        <v>1996</v>
      </c>
      <c r="D38" s="189">
        <v>112.9</v>
      </c>
      <c r="E38" s="189">
        <v>113.1</v>
      </c>
      <c r="F38" s="189">
        <v>113</v>
      </c>
      <c r="G38" s="189">
        <v>113</v>
      </c>
      <c r="H38" s="189">
        <v>112.7</v>
      </c>
      <c r="I38" s="189">
        <v>112.6</v>
      </c>
      <c r="J38" s="189">
        <v>112.9</v>
      </c>
      <c r="K38" s="189">
        <v>113.1</v>
      </c>
      <c r="L38" s="189">
        <v>113.1</v>
      </c>
      <c r="M38" s="189">
        <v>113.2</v>
      </c>
      <c r="N38" s="189">
        <v>113</v>
      </c>
      <c r="O38" s="189">
        <v>113.9</v>
      </c>
      <c r="P38" s="189">
        <v>113</v>
      </c>
      <c r="Q38" s="54"/>
      <c r="R38" s="86"/>
    </row>
    <row r="39" spans="3:18" ht="13.5" customHeight="1" x14ac:dyDescent="0.2">
      <c r="C39" s="158">
        <v>1997</v>
      </c>
      <c r="D39" s="189">
        <v>113.9</v>
      </c>
      <c r="E39" s="189">
        <v>114</v>
      </c>
      <c r="F39" s="189">
        <v>113.4</v>
      </c>
      <c r="G39" s="189">
        <v>113.5</v>
      </c>
      <c r="H39" s="189">
        <v>113.7</v>
      </c>
      <c r="I39" s="189">
        <v>113.6</v>
      </c>
      <c r="J39" s="189">
        <v>114.4</v>
      </c>
      <c r="K39" s="189">
        <v>114.2</v>
      </c>
      <c r="L39" s="189">
        <v>114.1</v>
      </c>
      <c r="M39" s="189">
        <v>114.1</v>
      </c>
      <c r="N39" s="189">
        <v>114.8</v>
      </c>
      <c r="O39" s="189">
        <v>114.8</v>
      </c>
      <c r="P39" s="189">
        <v>114</v>
      </c>
      <c r="Q39" s="54"/>
      <c r="R39" s="86"/>
    </row>
    <row r="40" spans="3:18" ht="13.5" customHeight="1" x14ac:dyDescent="0.2">
      <c r="C40" s="158">
        <v>1998</v>
      </c>
      <c r="D40" s="189">
        <v>114.8</v>
      </c>
      <c r="E40" s="189">
        <v>114.8</v>
      </c>
      <c r="F40" s="189">
        <v>114.6</v>
      </c>
      <c r="G40" s="189">
        <v>114.4</v>
      </c>
      <c r="H40" s="189">
        <v>114.1</v>
      </c>
      <c r="I40" s="189">
        <v>114.1</v>
      </c>
      <c r="J40" s="189">
        <v>113.7</v>
      </c>
      <c r="K40" s="189">
        <v>113.6</v>
      </c>
      <c r="L40" s="189">
        <v>113.6</v>
      </c>
      <c r="M40" s="189">
        <v>113.7</v>
      </c>
      <c r="N40" s="189">
        <v>113.7</v>
      </c>
      <c r="O40" s="189">
        <v>113.5</v>
      </c>
      <c r="P40" s="189">
        <v>114.1</v>
      </c>
      <c r="Q40" s="54"/>
      <c r="R40" s="86"/>
    </row>
    <row r="41" spans="3:18" ht="13.5" customHeight="1" x14ac:dyDescent="0.2">
      <c r="C41" s="158">
        <v>1999</v>
      </c>
      <c r="D41" s="189">
        <v>114.3</v>
      </c>
      <c r="E41" s="189">
        <v>114.2</v>
      </c>
      <c r="F41" s="189">
        <v>114.1</v>
      </c>
      <c r="G41" s="189">
        <v>114</v>
      </c>
      <c r="H41" s="189">
        <v>113</v>
      </c>
      <c r="I41" s="189">
        <v>112.8</v>
      </c>
      <c r="J41" s="189">
        <v>112.6</v>
      </c>
      <c r="K41" s="189">
        <v>112.1</v>
      </c>
      <c r="L41" s="189">
        <v>111.2</v>
      </c>
      <c r="M41" s="189">
        <v>111.4</v>
      </c>
      <c r="N41" s="189">
        <v>111.3</v>
      </c>
      <c r="O41" s="189">
        <v>111.3</v>
      </c>
      <c r="P41" s="189">
        <v>112.7</v>
      </c>
      <c r="Q41" s="54"/>
      <c r="R41" s="86"/>
    </row>
    <row r="42" spans="3:18" ht="13.5" customHeight="1" x14ac:dyDescent="0.2">
      <c r="C42" s="158">
        <v>2000</v>
      </c>
      <c r="D42" s="189">
        <v>111.4</v>
      </c>
      <c r="E42" s="189">
        <v>110.9</v>
      </c>
      <c r="F42" s="189">
        <v>110.8</v>
      </c>
      <c r="G42" s="189">
        <v>110.6</v>
      </c>
      <c r="H42" s="189">
        <v>110.8</v>
      </c>
      <c r="I42" s="189">
        <v>110.4</v>
      </c>
      <c r="J42" s="189">
        <v>110.5</v>
      </c>
      <c r="K42" s="189">
        <v>110.5</v>
      </c>
      <c r="L42" s="189">
        <v>110.5</v>
      </c>
      <c r="M42" s="189">
        <v>110.4</v>
      </c>
      <c r="N42" s="189">
        <v>110.4</v>
      </c>
      <c r="O42" s="189">
        <v>109.8</v>
      </c>
      <c r="P42" s="189">
        <v>110.6</v>
      </c>
      <c r="Q42" s="54"/>
      <c r="R42" s="86"/>
    </row>
    <row r="43" spans="3:18" ht="13.5" customHeight="1" x14ac:dyDescent="0.2">
      <c r="C43" s="158">
        <v>2001</v>
      </c>
      <c r="D43" s="189">
        <v>110.3</v>
      </c>
      <c r="E43" s="189">
        <v>110.3</v>
      </c>
      <c r="F43" s="189">
        <v>110.3</v>
      </c>
      <c r="G43" s="189">
        <v>109.6</v>
      </c>
      <c r="H43" s="189">
        <v>109.6</v>
      </c>
      <c r="I43" s="189">
        <v>109.5</v>
      </c>
      <c r="J43" s="189">
        <v>109.2</v>
      </c>
      <c r="K43" s="189">
        <v>109.2</v>
      </c>
      <c r="L43" s="189">
        <v>109.2</v>
      </c>
      <c r="M43" s="189">
        <v>109.1</v>
      </c>
      <c r="N43" s="189">
        <v>109.1</v>
      </c>
      <c r="O43" s="189">
        <v>109</v>
      </c>
      <c r="P43" s="189">
        <v>109.5</v>
      </c>
      <c r="Q43" s="54"/>
      <c r="R43" s="86"/>
    </row>
    <row r="44" spans="3:18" ht="13.5" customHeight="1" x14ac:dyDescent="0.2">
      <c r="C44" s="158">
        <v>2002</v>
      </c>
      <c r="D44" s="189">
        <v>109.3</v>
      </c>
      <c r="E44" s="189">
        <v>108.7</v>
      </c>
      <c r="F44" s="189">
        <v>108.8</v>
      </c>
      <c r="G44" s="189">
        <v>107.9</v>
      </c>
      <c r="H44" s="189">
        <v>107.9</v>
      </c>
      <c r="I44" s="189">
        <v>107.7</v>
      </c>
      <c r="J44" s="189">
        <v>106.9</v>
      </c>
      <c r="K44" s="189">
        <v>107.1</v>
      </c>
      <c r="L44" s="189">
        <v>107.4</v>
      </c>
      <c r="M44" s="189">
        <v>106.7</v>
      </c>
      <c r="N44" s="189">
        <v>106.8</v>
      </c>
      <c r="O44" s="189">
        <v>106.2</v>
      </c>
      <c r="P44" s="189">
        <v>107.6</v>
      </c>
      <c r="Q44" s="54"/>
      <c r="R44" s="86"/>
    </row>
    <row r="45" spans="3:18" ht="13.5" customHeight="1" x14ac:dyDescent="0.2">
      <c r="C45" s="158">
        <v>2003</v>
      </c>
      <c r="D45" s="189">
        <v>106.1</v>
      </c>
      <c r="E45" s="189">
        <v>105.7</v>
      </c>
      <c r="F45" s="189">
        <v>106.4</v>
      </c>
      <c r="G45" s="189">
        <v>106.2</v>
      </c>
      <c r="H45" s="189">
        <v>106.1</v>
      </c>
      <c r="I45" s="189">
        <v>105.7</v>
      </c>
      <c r="J45" s="189">
        <v>104.8</v>
      </c>
      <c r="K45" s="189">
        <v>104.9</v>
      </c>
      <c r="L45" s="189">
        <v>105.2</v>
      </c>
      <c r="M45" s="189">
        <v>104.9</v>
      </c>
      <c r="N45" s="189">
        <v>105.2</v>
      </c>
      <c r="O45" s="189">
        <v>105.2</v>
      </c>
      <c r="P45" s="189">
        <v>105.5</v>
      </c>
      <c r="Q45" s="54"/>
      <c r="R45" s="86"/>
    </row>
    <row r="46" spans="3:18" ht="13.5" customHeight="1" x14ac:dyDescent="0.2">
      <c r="C46" s="158">
        <v>2004</v>
      </c>
      <c r="D46" s="189">
        <v>105</v>
      </c>
      <c r="E46" s="189">
        <v>103.4</v>
      </c>
      <c r="F46" s="189">
        <v>103.4</v>
      </c>
      <c r="G46" s="189">
        <v>103.3</v>
      </c>
      <c r="H46" s="189">
        <v>103.4</v>
      </c>
      <c r="I46" s="189">
        <v>103.1</v>
      </c>
      <c r="J46" s="189">
        <v>103</v>
      </c>
      <c r="K46" s="189">
        <v>103.2</v>
      </c>
      <c r="L46" s="189">
        <v>103.1</v>
      </c>
      <c r="M46" s="189">
        <v>102.6</v>
      </c>
      <c r="N46" s="189">
        <v>103.1</v>
      </c>
      <c r="O46" s="189">
        <v>103</v>
      </c>
      <c r="P46" s="189">
        <v>103.3</v>
      </c>
      <c r="Q46" s="54"/>
      <c r="R46" s="86"/>
    </row>
    <row r="47" spans="3:18" ht="13.5" customHeight="1" x14ac:dyDescent="0.2">
      <c r="C47" s="158">
        <v>2005</v>
      </c>
      <c r="D47" s="189">
        <v>102.7</v>
      </c>
      <c r="E47" s="189">
        <v>102.6</v>
      </c>
      <c r="F47" s="189">
        <v>102.7</v>
      </c>
      <c r="G47" s="189">
        <v>102.8</v>
      </c>
      <c r="H47" s="189">
        <v>102.7</v>
      </c>
      <c r="I47" s="189">
        <v>102.6</v>
      </c>
      <c r="J47" s="189">
        <v>102.5</v>
      </c>
      <c r="K47" s="189">
        <v>102.5</v>
      </c>
      <c r="L47" s="189">
        <v>102.2</v>
      </c>
      <c r="M47" s="189">
        <v>102.4</v>
      </c>
      <c r="N47" s="189">
        <v>102.3</v>
      </c>
      <c r="O47" s="189">
        <v>102.3</v>
      </c>
      <c r="P47" s="189">
        <v>102.5</v>
      </c>
      <c r="Q47" s="54"/>
      <c r="R47" s="86"/>
    </row>
    <row r="48" spans="3:18" ht="13.5" customHeight="1" x14ac:dyDescent="0.2">
      <c r="C48" s="158">
        <v>2006</v>
      </c>
      <c r="D48" s="189">
        <v>102</v>
      </c>
      <c r="E48" s="189">
        <v>102.3</v>
      </c>
      <c r="F48" s="189">
        <v>102.1</v>
      </c>
      <c r="G48" s="189">
        <v>102.5</v>
      </c>
      <c r="H48" s="189">
        <v>102.5</v>
      </c>
      <c r="I48" s="189">
        <v>102.7</v>
      </c>
      <c r="J48" s="189">
        <v>102.6</v>
      </c>
      <c r="K48" s="189">
        <v>102.7</v>
      </c>
      <c r="L48" s="189">
        <v>102.7</v>
      </c>
      <c r="M48" s="189">
        <v>102.5</v>
      </c>
      <c r="N48" s="189">
        <v>102.5</v>
      </c>
      <c r="O48" s="189">
        <v>102.1</v>
      </c>
      <c r="P48" s="189">
        <v>102.4</v>
      </c>
      <c r="Q48" s="54"/>
      <c r="R48" s="86"/>
    </row>
    <row r="49" spans="3:18" ht="13.5" customHeight="1" x14ac:dyDescent="0.2">
      <c r="C49" s="158">
        <v>2007</v>
      </c>
      <c r="D49" s="189">
        <v>102.7</v>
      </c>
      <c r="E49" s="189">
        <v>102.9</v>
      </c>
      <c r="F49" s="189">
        <v>103.2</v>
      </c>
      <c r="G49" s="189">
        <v>103.3</v>
      </c>
      <c r="H49" s="189">
        <v>103.3</v>
      </c>
      <c r="I49" s="189">
        <v>103.2</v>
      </c>
      <c r="J49" s="189">
        <v>103.2</v>
      </c>
      <c r="K49" s="189">
        <v>103.1</v>
      </c>
      <c r="L49" s="189">
        <v>103.2</v>
      </c>
      <c r="M49" s="189">
        <v>103.3</v>
      </c>
      <c r="N49" s="189">
        <v>103.3</v>
      </c>
      <c r="O49" s="189">
        <v>103.3</v>
      </c>
      <c r="P49" s="189">
        <v>103.2</v>
      </c>
      <c r="Q49" s="54"/>
      <c r="R49" s="86"/>
    </row>
    <row r="50" spans="3:18" ht="13.5" customHeight="1" x14ac:dyDescent="0.2">
      <c r="C50" s="158">
        <v>2008</v>
      </c>
      <c r="D50" s="224">
        <v>103.8</v>
      </c>
      <c r="E50" s="224">
        <v>104.6</v>
      </c>
      <c r="F50" s="224">
        <v>104.6</v>
      </c>
      <c r="G50" s="224">
        <v>104.6</v>
      </c>
      <c r="H50" s="224">
        <v>104.9</v>
      </c>
      <c r="I50" s="225">
        <v>104.9</v>
      </c>
      <c r="J50" s="225">
        <v>105</v>
      </c>
      <c r="K50" s="225">
        <v>105.1</v>
      </c>
      <c r="L50" s="225">
        <v>105</v>
      </c>
      <c r="M50" s="224">
        <v>104.9</v>
      </c>
      <c r="N50" s="224">
        <v>105.1</v>
      </c>
      <c r="O50" s="224">
        <v>105.2</v>
      </c>
      <c r="P50" s="224">
        <v>104.8</v>
      </c>
      <c r="Q50" s="54"/>
      <c r="R50" s="86"/>
    </row>
    <row r="51" spans="3:18" ht="13.5" customHeight="1" x14ac:dyDescent="0.2">
      <c r="C51" s="158">
        <v>2009</v>
      </c>
      <c r="D51" s="224">
        <v>105.9</v>
      </c>
      <c r="E51" s="224">
        <v>105.7</v>
      </c>
      <c r="F51" s="224">
        <v>105.7</v>
      </c>
      <c r="G51" s="224">
        <v>105.7</v>
      </c>
      <c r="H51" s="224">
        <v>105.6</v>
      </c>
      <c r="I51" s="225">
        <v>105.6</v>
      </c>
      <c r="J51" s="225">
        <v>105.6</v>
      </c>
      <c r="K51" s="225">
        <v>105.6</v>
      </c>
      <c r="L51" s="225">
        <v>105.7</v>
      </c>
      <c r="M51" s="224">
        <v>105.7</v>
      </c>
      <c r="N51" s="224">
        <v>105.7</v>
      </c>
      <c r="O51" s="224">
        <v>105.7</v>
      </c>
      <c r="P51" s="224">
        <v>105.7</v>
      </c>
      <c r="Q51" s="54"/>
      <c r="R51" s="86"/>
    </row>
    <row r="52" spans="3:18" ht="13.5" customHeight="1" x14ac:dyDescent="0.2">
      <c r="C52" s="158">
        <v>2010</v>
      </c>
      <c r="D52" s="224">
        <v>106.1</v>
      </c>
      <c r="E52" s="224">
        <v>105.9</v>
      </c>
      <c r="F52" s="224">
        <v>106</v>
      </c>
      <c r="G52" s="224">
        <v>105.8</v>
      </c>
      <c r="H52" s="226">
        <v>105.7</v>
      </c>
      <c r="I52" s="225">
        <v>105.6</v>
      </c>
      <c r="J52" s="225">
        <v>105.7</v>
      </c>
      <c r="K52" s="225">
        <v>105.6</v>
      </c>
      <c r="L52" s="225">
        <v>105.6</v>
      </c>
      <c r="M52" s="225">
        <v>105.6</v>
      </c>
      <c r="N52" s="225">
        <v>105.7</v>
      </c>
      <c r="O52" s="225">
        <v>106.1</v>
      </c>
      <c r="P52" s="225">
        <v>105.8</v>
      </c>
      <c r="Q52" s="54"/>
      <c r="R52" s="86"/>
    </row>
    <row r="53" spans="3:18" ht="13.5" customHeight="1" x14ac:dyDescent="0.2">
      <c r="C53" s="158">
        <v>2011</v>
      </c>
      <c r="D53" s="224">
        <v>106.4</v>
      </c>
      <c r="E53" s="224">
        <v>106.3</v>
      </c>
      <c r="F53" s="224">
        <v>106.4</v>
      </c>
      <c r="G53" s="224">
        <v>106.1</v>
      </c>
      <c r="H53" s="226">
        <v>106.2</v>
      </c>
      <c r="I53" s="225">
        <v>106</v>
      </c>
      <c r="J53" s="225">
        <v>106</v>
      </c>
      <c r="K53" s="225">
        <v>106.2</v>
      </c>
      <c r="L53" s="225">
        <v>106.5</v>
      </c>
      <c r="M53" s="225">
        <v>106.3</v>
      </c>
      <c r="N53" s="225">
        <v>105.9</v>
      </c>
      <c r="O53" s="225">
        <v>106.1</v>
      </c>
      <c r="P53" s="225">
        <v>106.2</v>
      </c>
      <c r="Q53" s="54"/>
      <c r="R53" s="86"/>
    </row>
    <row r="54" spans="3:18" ht="13.5" customHeight="1" x14ac:dyDescent="0.2">
      <c r="C54" s="158">
        <v>2012</v>
      </c>
      <c r="D54" s="243">
        <v>106.8</v>
      </c>
      <c r="E54" s="243">
        <v>106.8</v>
      </c>
      <c r="F54" s="243">
        <v>106.8</v>
      </c>
      <c r="G54" s="243">
        <v>106.7</v>
      </c>
      <c r="H54" s="243">
        <v>106.7</v>
      </c>
      <c r="I54" s="243">
        <v>106.7</v>
      </c>
      <c r="J54" s="243">
        <v>106.7</v>
      </c>
      <c r="K54" s="243">
        <v>106.8</v>
      </c>
      <c r="L54" s="243">
        <v>106.2</v>
      </c>
      <c r="M54" s="243">
        <v>106</v>
      </c>
      <c r="N54" s="243">
        <v>106</v>
      </c>
      <c r="O54" s="243">
        <v>105.8</v>
      </c>
      <c r="P54" s="243">
        <v>106.5</v>
      </c>
      <c r="Q54" s="54"/>
      <c r="R54" s="86"/>
    </row>
    <row r="55" spans="3:18" ht="13.5" customHeight="1" x14ac:dyDescent="0.2">
      <c r="C55" s="158">
        <v>2013</v>
      </c>
      <c r="D55" s="243">
        <v>106.8</v>
      </c>
      <c r="E55" s="243">
        <v>107</v>
      </c>
      <c r="F55" s="243">
        <v>106.9</v>
      </c>
      <c r="G55" s="243">
        <v>107.1</v>
      </c>
      <c r="H55" s="243">
        <v>107.2</v>
      </c>
      <c r="I55" s="243">
        <v>107.4</v>
      </c>
      <c r="J55" s="243">
        <v>107.6</v>
      </c>
      <c r="K55" s="243">
        <v>107.7</v>
      </c>
      <c r="L55" s="243">
        <v>107.7</v>
      </c>
      <c r="M55" s="243">
        <v>107.7</v>
      </c>
      <c r="N55" s="243">
        <v>107</v>
      </c>
      <c r="O55" s="243">
        <v>107.1</v>
      </c>
      <c r="P55" s="243">
        <v>107.3</v>
      </c>
      <c r="Q55" s="54"/>
      <c r="R55" s="86"/>
    </row>
    <row r="56" spans="3:18" ht="13.5" customHeight="1" x14ac:dyDescent="0.2">
      <c r="C56" s="158">
        <v>2014</v>
      </c>
      <c r="D56" s="243">
        <v>107.6</v>
      </c>
      <c r="E56" s="243">
        <v>107.6</v>
      </c>
      <c r="F56" s="243">
        <v>107.6</v>
      </c>
      <c r="G56" s="243">
        <v>107.6</v>
      </c>
      <c r="H56" s="243">
        <v>107.7</v>
      </c>
      <c r="I56" s="243">
        <v>107.7</v>
      </c>
      <c r="J56" s="243">
        <v>107.8</v>
      </c>
      <c r="K56" s="243">
        <v>107.7</v>
      </c>
      <c r="L56" s="243">
        <v>107.7</v>
      </c>
      <c r="M56" s="243">
        <v>107.7</v>
      </c>
      <c r="N56" s="243">
        <v>107.8</v>
      </c>
      <c r="O56" s="243">
        <v>108.2</v>
      </c>
      <c r="P56" s="252">
        <v>107.7</v>
      </c>
      <c r="Q56" s="254" t="s">
        <v>639</v>
      </c>
      <c r="R56" s="86"/>
    </row>
    <row r="57" spans="3:18" ht="13.5" customHeight="1" x14ac:dyDescent="0.2">
      <c r="C57" s="158">
        <v>2015</v>
      </c>
      <c r="D57" s="243">
        <v>108.8</v>
      </c>
      <c r="E57" s="243">
        <v>108.8</v>
      </c>
      <c r="F57" s="243">
        <v>108.9</v>
      </c>
      <c r="G57" s="243">
        <v>108.9</v>
      </c>
      <c r="H57" s="243">
        <v>109.1</v>
      </c>
      <c r="I57" s="243">
        <v>109.1</v>
      </c>
      <c r="J57" s="243">
        <v>109</v>
      </c>
      <c r="K57" s="243">
        <v>109</v>
      </c>
      <c r="L57" s="243">
        <v>108.7</v>
      </c>
      <c r="M57" s="243">
        <v>108.7</v>
      </c>
      <c r="N57" s="243">
        <v>108.8</v>
      </c>
      <c r="O57" s="243">
        <v>108.9</v>
      </c>
      <c r="P57" s="243">
        <v>108.9</v>
      </c>
      <c r="Q57" s="54"/>
      <c r="R57" s="86"/>
    </row>
    <row r="58" spans="3:18" ht="13.5" customHeight="1" x14ac:dyDescent="0.2">
      <c r="C58" s="158">
        <v>2016</v>
      </c>
      <c r="D58" s="243">
        <v>109.1</v>
      </c>
      <c r="E58" s="243">
        <v>109.2</v>
      </c>
      <c r="F58" s="243">
        <v>109.3</v>
      </c>
      <c r="G58" s="243">
        <v>109.3</v>
      </c>
      <c r="H58" s="243">
        <v>109.3</v>
      </c>
      <c r="I58" s="243">
        <v>109.2</v>
      </c>
      <c r="J58" s="243">
        <v>109.3</v>
      </c>
      <c r="K58" s="243">
        <v>109.2</v>
      </c>
      <c r="L58" s="243">
        <v>109</v>
      </c>
      <c r="M58" s="243">
        <v>108.6</v>
      </c>
      <c r="N58" s="243">
        <v>108.7</v>
      </c>
      <c r="O58" s="243">
        <v>108.7</v>
      </c>
      <c r="P58" s="243">
        <v>109.1</v>
      </c>
      <c r="Q58" s="54"/>
      <c r="R58" s="86"/>
    </row>
    <row r="59" spans="3:18" ht="13.5" customHeight="1" x14ac:dyDescent="0.2">
      <c r="C59" s="158">
        <v>2017</v>
      </c>
      <c r="D59" s="243">
        <v>110.2</v>
      </c>
      <c r="E59" s="243">
        <v>110.1</v>
      </c>
      <c r="F59" s="243">
        <v>110.1</v>
      </c>
      <c r="G59" s="243">
        <v>110.2</v>
      </c>
      <c r="H59" s="243">
        <v>110.2</v>
      </c>
      <c r="I59" s="243">
        <v>110.2</v>
      </c>
      <c r="J59" s="243">
        <v>110.3</v>
      </c>
      <c r="K59" s="243">
        <v>110.3</v>
      </c>
      <c r="L59" s="243">
        <v>110</v>
      </c>
      <c r="M59" s="243">
        <v>110</v>
      </c>
      <c r="N59" s="243">
        <v>110.1</v>
      </c>
      <c r="O59" s="243">
        <v>110</v>
      </c>
      <c r="P59" s="243">
        <v>110.2</v>
      </c>
      <c r="Q59" s="54"/>
      <c r="R59" s="86"/>
    </row>
    <row r="60" spans="3:18" ht="13.5" customHeight="1" x14ac:dyDescent="0.2">
      <c r="C60" s="158">
        <v>2018</v>
      </c>
      <c r="D60" s="243">
        <v>111</v>
      </c>
      <c r="E60" s="243">
        <v>112</v>
      </c>
      <c r="F60" s="243">
        <v>112</v>
      </c>
      <c r="G60" s="243">
        <v>112</v>
      </c>
      <c r="H60" s="243">
        <v>112</v>
      </c>
      <c r="I60" s="243">
        <v>112.2</v>
      </c>
      <c r="J60" s="243">
        <v>112.2</v>
      </c>
      <c r="K60" s="243">
        <v>112.2</v>
      </c>
      <c r="L60" s="243">
        <v>112.1</v>
      </c>
      <c r="M60" s="243">
        <v>112.2</v>
      </c>
      <c r="N60" s="243">
        <v>112.3</v>
      </c>
      <c r="O60" s="243">
        <v>112.3</v>
      </c>
      <c r="P60" s="243">
        <v>112.1</v>
      </c>
      <c r="Q60" s="54"/>
      <c r="R60" s="86"/>
    </row>
    <row r="61" spans="3:18" ht="13.5" customHeight="1" x14ac:dyDescent="0.2">
      <c r="C61" s="158">
        <v>2019</v>
      </c>
      <c r="D61" s="243">
        <v>115.8</v>
      </c>
      <c r="E61" s="243">
        <v>115.9</v>
      </c>
      <c r="F61" s="243">
        <v>115.9</v>
      </c>
      <c r="G61" s="243">
        <v>116.3</v>
      </c>
      <c r="H61" s="243">
        <v>116.4</v>
      </c>
      <c r="I61" s="243">
        <v>116.4</v>
      </c>
      <c r="J61" s="243">
        <v>116.5</v>
      </c>
      <c r="K61" s="243">
        <v>116.7</v>
      </c>
      <c r="L61" s="243">
        <v>116.6</v>
      </c>
      <c r="M61" s="243">
        <v>116.5</v>
      </c>
      <c r="N61" s="243">
        <v>116.7</v>
      </c>
      <c r="O61" s="243">
        <v>116.7</v>
      </c>
      <c r="P61" s="243">
        <v>116.4</v>
      </c>
      <c r="Q61" s="54"/>
      <c r="R61" s="86"/>
    </row>
    <row r="62" spans="3:18" ht="13.5" customHeight="1" x14ac:dyDescent="0.2">
      <c r="C62" s="158">
        <v>2020</v>
      </c>
      <c r="D62" s="243">
        <v>119.8</v>
      </c>
      <c r="E62" s="243">
        <v>119.8</v>
      </c>
      <c r="F62" s="243">
        <v>119.9</v>
      </c>
      <c r="G62" s="243">
        <v>119.7</v>
      </c>
      <c r="H62" s="243">
        <v>119.7</v>
      </c>
      <c r="I62" s="243">
        <v>119.6</v>
      </c>
      <c r="J62" s="243">
        <v>119.8</v>
      </c>
      <c r="K62" s="243">
        <v>119.8</v>
      </c>
      <c r="L62" s="252">
        <v>119.9</v>
      </c>
      <c r="M62" s="252">
        <v>119.5</v>
      </c>
      <c r="N62" s="252">
        <v>119.8</v>
      </c>
      <c r="O62" s="252">
        <v>119.7</v>
      </c>
      <c r="P62" s="252">
        <v>119.8</v>
      </c>
      <c r="Q62" s="54"/>
      <c r="R62" s="86"/>
    </row>
    <row r="63" spans="3:18" ht="13.5" customHeight="1" x14ac:dyDescent="0.2">
      <c r="C63" s="150"/>
      <c r="D63" s="151"/>
      <c r="E63" s="151"/>
      <c r="F63" s="151"/>
      <c r="G63" s="151"/>
      <c r="H63" s="151"/>
      <c r="I63" s="151"/>
      <c r="J63" s="151"/>
      <c r="K63" s="151"/>
      <c r="L63" s="151"/>
      <c r="M63" s="151"/>
      <c r="N63" s="151"/>
      <c r="O63" s="151"/>
      <c r="P63" s="151"/>
      <c r="Q63" s="54"/>
      <c r="R63" s="86"/>
    </row>
    <row r="64" spans="3:18" ht="13.5" customHeight="1" x14ac:dyDescent="0.2">
      <c r="C64" s="260" t="s">
        <v>640</v>
      </c>
      <c r="D64" s="88"/>
      <c r="E64" s="88"/>
      <c r="F64" s="88"/>
      <c r="G64" s="88"/>
      <c r="H64" s="88"/>
      <c r="I64" s="88"/>
      <c r="J64" s="88"/>
      <c r="K64" s="88"/>
      <c r="L64" s="88"/>
      <c r="M64" s="88"/>
      <c r="N64" s="88"/>
      <c r="O64" s="88"/>
      <c r="P64" s="88"/>
      <c r="Q64" s="88"/>
      <c r="R64" s="89"/>
    </row>
    <row r="65" spans="2:18" ht="13.5" customHeight="1" x14ac:dyDescent="0.2">
      <c r="C65" s="120"/>
      <c r="D65" s="54"/>
      <c r="E65" s="54"/>
      <c r="F65" s="54"/>
      <c r="G65" s="54"/>
      <c r="H65" s="54"/>
      <c r="I65" s="54"/>
      <c r="J65" s="54"/>
      <c r="K65" s="54"/>
      <c r="L65" s="54"/>
      <c r="M65" s="54"/>
      <c r="N65" s="54"/>
      <c r="O65" s="54"/>
      <c r="P65" s="54"/>
      <c r="Q65" s="54"/>
      <c r="R65" s="54"/>
    </row>
    <row r="66" spans="2:18" ht="13.5" customHeight="1" x14ac:dyDescent="0.2"/>
    <row r="67" spans="2:18" ht="13.5" customHeight="1" x14ac:dyDescent="0.25">
      <c r="B67" s="75">
        <v>2</v>
      </c>
      <c r="C67" s="121" t="s">
        <v>641</v>
      </c>
      <c r="D67" s="117"/>
      <c r="E67" s="117"/>
      <c r="F67" s="104"/>
      <c r="G67" s="104"/>
      <c r="H67" s="104"/>
      <c r="I67" s="104"/>
      <c r="J67" s="104"/>
      <c r="K67" s="104"/>
      <c r="L67" s="118"/>
      <c r="M67" s="294"/>
      <c r="N67" s="294"/>
      <c r="O67" s="118" t="s">
        <v>619</v>
      </c>
      <c r="P67" s="118"/>
      <c r="Q67" s="118"/>
      <c r="R67" s="203" t="s">
        <v>620</v>
      </c>
    </row>
    <row r="68" spans="2:18" ht="13.5" customHeight="1" x14ac:dyDescent="0.2">
      <c r="C68" s="122" t="s">
        <v>621</v>
      </c>
      <c r="D68" s="54"/>
      <c r="E68" s="54"/>
      <c r="F68" s="54"/>
      <c r="G68" s="54"/>
      <c r="H68" s="54"/>
      <c r="I68" s="54"/>
      <c r="J68" s="54"/>
      <c r="K68" s="54"/>
      <c r="L68" s="54"/>
      <c r="M68" s="54"/>
      <c r="N68" s="54"/>
      <c r="O68" s="119"/>
      <c r="P68" s="54"/>
      <c r="Q68" s="54"/>
      <c r="R68" s="86"/>
    </row>
    <row r="69" spans="2:18" ht="13.5" customHeight="1" x14ac:dyDescent="0.2">
      <c r="C69" s="122" t="s">
        <v>622</v>
      </c>
      <c r="D69" s="54"/>
      <c r="E69" s="54"/>
      <c r="F69" s="54"/>
      <c r="G69" s="54"/>
      <c r="H69" s="54"/>
      <c r="I69" s="54"/>
      <c r="J69" s="54"/>
      <c r="K69" s="54"/>
      <c r="L69" s="54"/>
      <c r="M69" s="54"/>
      <c r="N69" s="54"/>
      <c r="O69" s="54"/>
      <c r="P69" s="54"/>
      <c r="Q69" s="54"/>
      <c r="R69" s="86"/>
    </row>
    <row r="70" spans="2:18" ht="13.5" customHeight="1" x14ac:dyDescent="0.2">
      <c r="C70" s="122" t="s">
        <v>642</v>
      </c>
      <c r="D70" s="54"/>
      <c r="E70" s="54"/>
      <c r="F70" s="54"/>
      <c r="G70" s="54"/>
      <c r="H70" s="54"/>
      <c r="I70" s="54"/>
      <c r="J70" s="54"/>
      <c r="K70" s="54"/>
      <c r="L70" s="54"/>
      <c r="M70" s="54"/>
      <c r="N70" s="54"/>
      <c r="O70" s="54"/>
      <c r="P70" s="54"/>
      <c r="Q70" s="54"/>
      <c r="R70" s="86"/>
    </row>
    <row r="71" spans="2:18" ht="13.5" customHeight="1" x14ac:dyDescent="0.2">
      <c r="C71" s="122" t="s">
        <v>643</v>
      </c>
      <c r="D71" s="54"/>
      <c r="E71" s="54"/>
      <c r="F71" s="54"/>
      <c r="G71" s="54"/>
      <c r="H71" s="54"/>
      <c r="I71" s="54"/>
      <c r="J71" s="54"/>
      <c r="K71" s="54"/>
      <c r="L71" s="54"/>
      <c r="M71" s="54"/>
      <c r="N71" s="54"/>
      <c r="O71" s="54"/>
      <c r="P71" s="54"/>
      <c r="Q71" s="54"/>
      <c r="R71" s="86"/>
    </row>
    <row r="72" spans="2:18" ht="13.5" customHeight="1" x14ac:dyDescent="0.2">
      <c r="C72" s="153" t="s">
        <v>625</v>
      </c>
      <c r="D72" s="156" t="s">
        <v>626</v>
      </c>
      <c r="E72" s="156" t="s">
        <v>627</v>
      </c>
      <c r="F72" s="156" t="s">
        <v>628</v>
      </c>
      <c r="G72" s="156" t="s">
        <v>629</v>
      </c>
      <c r="H72" s="156" t="s">
        <v>630</v>
      </c>
      <c r="I72" s="156" t="s">
        <v>631</v>
      </c>
      <c r="J72" s="156" t="s">
        <v>632</v>
      </c>
      <c r="K72" s="156" t="s">
        <v>633</v>
      </c>
      <c r="L72" s="156" t="s">
        <v>634</v>
      </c>
      <c r="M72" s="156" t="s">
        <v>635</v>
      </c>
      <c r="N72" s="156" t="s">
        <v>636</v>
      </c>
      <c r="O72" s="157" t="s">
        <v>637</v>
      </c>
      <c r="P72" s="158" t="s">
        <v>638</v>
      </c>
      <c r="Q72" s="123"/>
      <c r="R72" s="124"/>
    </row>
    <row r="73" spans="2:18" ht="13.5" customHeight="1" x14ac:dyDescent="0.2">
      <c r="C73" s="153">
        <v>1995</v>
      </c>
      <c r="D73" s="187">
        <v>114.6</v>
      </c>
      <c r="E73" s="187">
        <v>115</v>
      </c>
      <c r="F73" s="187">
        <v>114.3</v>
      </c>
      <c r="G73" s="187">
        <v>114.4</v>
      </c>
      <c r="H73" s="187">
        <v>114</v>
      </c>
      <c r="I73" s="187">
        <v>113.7</v>
      </c>
      <c r="J73" s="187">
        <v>113.1</v>
      </c>
      <c r="K73" s="187">
        <v>112.9</v>
      </c>
      <c r="L73" s="187">
        <v>112.9</v>
      </c>
      <c r="M73" s="187">
        <v>112.9</v>
      </c>
      <c r="N73" s="187">
        <v>113.1</v>
      </c>
      <c r="O73" s="187">
        <v>112.9</v>
      </c>
      <c r="P73" s="188">
        <v>113.6</v>
      </c>
      <c r="Q73" s="123"/>
      <c r="R73" s="124"/>
    </row>
    <row r="74" spans="2:18" ht="13.5" customHeight="1" x14ac:dyDescent="0.2">
      <c r="C74" s="153">
        <v>1996</v>
      </c>
      <c r="D74" s="187">
        <v>112.5</v>
      </c>
      <c r="E74" s="187">
        <v>112.2</v>
      </c>
      <c r="F74" s="187">
        <v>110.8</v>
      </c>
      <c r="G74" s="187">
        <v>109.4</v>
      </c>
      <c r="H74" s="187">
        <v>108.5</v>
      </c>
      <c r="I74" s="187">
        <v>107.9</v>
      </c>
      <c r="J74" s="187">
        <v>108</v>
      </c>
      <c r="K74" s="187">
        <v>108</v>
      </c>
      <c r="L74" s="187">
        <v>108.1</v>
      </c>
      <c r="M74" s="187">
        <v>107.3</v>
      </c>
      <c r="N74" s="187">
        <v>107.3</v>
      </c>
      <c r="O74" s="187">
        <v>107.2</v>
      </c>
      <c r="P74" s="188">
        <v>108.9</v>
      </c>
      <c r="Q74" s="123"/>
      <c r="R74" s="124"/>
    </row>
    <row r="75" spans="2:18" ht="13.5" customHeight="1" x14ac:dyDescent="0.2">
      <c r="C75" s="153">
        <v>1997</v>
      </c>
      <c r="D75" s="187">
        <v>106.7</v>
      </c>
      <c r="E75" s="187">
        <v>106</v>
      </c>
      <c r="F75" s="187">
        <v>105.8</v>
      </c>
      <c r="G75" s="187">
        <v>105.4</v>
      </c>
      <c r="H75" s="187">
        <v>104.5</v>
      </c>
      <c r="I75" s="187">
        <v>104.5</v>
      </c>
      <c r="J75" s="187">
        <v>104.4</v>
      </c>
      <c r="K75" s="187">
        <v>103</v>
      </c>
      <c r="L75" s="187">
        <v>102.9</v>
      </c>
      <c r="M75" s="187">
        <v>101.9</v>
      </c>
      <c r="N75" s="187">
        <v>101.6</v>
      </c>
      <c r="O75" s="187">
        <v>101.4</v>
      </c>
      <c r="P75" s="188">
        <v>104</v>
      </c>
      <c r="Q75" s="123"/>
      <c r="R75" s="124"/>
    </row>
    <row r="76" spans="2:18" ht="13.5" customHeight="1" x14ac:dyDescent="0.2">
      <c r="C76" s="153">
        <v>1998</v>
      </c>
      <c r="D76" s="187">
        <v>101.1</v>
      </c>
      <c r="E76" s="187">
        <v>100.7</v>
      </c>
      <c r="F76" s="187">
        <v>100.7</v>
      </c>
      <c r="G76" s="187">
        <v>100.4</v>
      </c>
      <c r="H76" s="187">
        <v>100.1</v>
      </c>
      <c r="I76" s="187">
        <v>100</v>
      </c>
      <c r="J76" s="187">
        <v>99.7</v>
      </c>
      <c r="K76" s="187">
        <v>99.6</v>
      </c>
      <c r="L76" s="187">
        <v>99.5</v>
      </c>
      <c r="M76" s="187">
        <v>99.4</v>
      </c>
      <c r="N76" s="187">
        <v>99.2</v>
      </c>
      <c r="O76" s="187">
        <v>99.1</v>
      </c>
      <c r="P76" s="188">
        <v>100</v>
      </c>
      <c r="Q76" s="123"/>
      <c r="R76" s="124"/>
    </row>
    <row r="77" spans="2:18" ht="13.5" customHeight="1" x14ac:dyDescent="0.2">
      <c r="C77" s="153">
        <v>1999</v>
      </c>
      <c r="D77" s="187">
        <v>98.8</v>
      </c>
      <c r="E77" s="187">
        <v>98.6</v>
      </c>
      <c r="F77" s="187">
        <v>98.6</v>
      </c>
      <c r="G77" s="187">
        <v>98.3</v>
      </c>
      <c r="H77" s="187">
        <v>98.1</v>
      </c>
      <c r="I77" s="187">
        <v>97.8</v>
      </c>
      <c r="J77" s="187">
        <v>97.6</v>
      </c>
      <c r="K77" s="187">
        <v>97.7</v>
      </c>
      <c r="L77" s="187">
        <v>98.1</v>
      </c>
      <c r="M77" s="187">
        <v>98.3</v>
      </c>
      <c r="N77" s="187">
        <v>98.2</v>
      </c>
      <c r="O77" s="187">
        <v>97.9</v>
      </c>
      <c r="P77" s="188">
        <v>98.2</v>
      </c>
      <c r="Q77" s="123"/>
      <c r="R77" s="124"/>
    </row>
    <row r="78" spans="2:18" ht="13.5" customHeight="1" x14ac:dyDescent="0.2">
      <c r="C78" s="153">
        <v>2000</v>
      </c>
      <c r="D78" s="187">
        <v>97.2</v>
      </c>
      <c r="E78" s="187">
        <v>96.9</v>
      </c>
      <c r="F78" s="187">
        <v>96.8</v>
      </c>
      <c r="G78" s="187">
        <v>97.3</v>
      </c>
      <c r="H78" s="187">
        <v>97.1</v>
      </c>
      <c r="I78" s="187">
        <v>97.3</v>
      </c>
      <c r="J78" s="187">
        <v>97.7</v>
      </c>
      <c r="K78" s="187">
        <v>97.6</v>
      </c>
      <c r="L78" s="187">
        <v>97.5</v>
      </c>
      <c r="M78" s="187">
        <v>97.2</v>
      </c>
      <c r="N78" s="187">
        <v>96.9</v>
      </c>
      <c r="O78" s="187">
        <v>96.1</v>
      </c>
      <c r="P78" s="188">
        <v>97.1</v>
      </c>
      <c r="Q78" s="123"/>
      <c r="R78" s="124"/>
    </row>
    <row r="79" spans="2:18" ht="13.5" customHeight="1" x14ac:dyDescent="0.2">
      <c r="C79" s="153">
        <v>2001</v>
      </c>
      <c r="D79" s="187">
        <v>95.9</v>
      </c>
      <c r="E79" s="187">
        <v>95.3</v>
      </c>
      <c r="F79" s="187">
        <v>95.1</v>
      </c>
      <c r="G79" s="187">
        <v>94.9</v>
      </c>
      <c r="H79" s="187">
        <v>94.6</v>
      </c>
      <c r="I79" s="187">
        <v>94</v>
      </c>
      <c r="J79" s="187">
        <v>93.5</v>
      </c>
      <c r="K79" s="187">
        <v>92.9</v>
      </c>
      <c r="L79" s="187">
        <v>92.6</v>
      </c>
      <c r="M79" s="187">
        <v>92.4</v>
      </c>
      <c r="N79" s="187">
        <v>92.6</v>
      </c>
      <c r="O79" s="187">
        <v>92.7</v>
      </c>
      <c r="P79" s="188">
        <v>93.9</v>
      </c>
      <c r="Q79" s="123"/>
      <c r="R79" s="124"/>
    </row>
    <row r="80" spans="2:18" ht="13.5" customHeight="1" x14ac:dyDescent="0.2">
      <c r="C80" s="153">
        <v>2002</v>
      </c>
      <c r="D80" s="187">
        <v>92.8</v>
      </c>
      <c r="E80" s="187">
        <v>93</v>
      </c>
      <c r="F80" s="187">
        <v>93.2</v>
      </c>
      <c r="G80" s="187">
        <v>92.8</v>
      </c>
      <c r="H80" s="187">
        <v>92.5</v>
      </c>
      <c r="I80" s="187">
        <v>92.5</v>
      </c>
      <c r="J80" s="187">
        <v>92.3</v>
      </c>
      <c r="K80" s="187">
        <v>92.3</v>
      </c>
      <c r="L80" s="187">
        <v>92.3</v>
      </c>
      <c r="M80" s="187">
        <v>92</v>
      </c>
      <c r="N80" s="187">
        <v>92</v>
      </c>
      <c r="O80" s="187">
        <v>91.5</v>
      </c>
      <c r="P80" s="188">
        <v>92.4</v>
      </c>
      <c r="Q80" s="123"/>
      <c r="R80" s="124"/>
    </row>
    <row r="81" spans="3:18" ht="13.5" customHeight="1" x14ac:dyDescent="0.2">
      <c r="C81" s="153">
        <v>2003</v>
      </c>
      <c r="D81" s="187">
        <v>91.3</v>
      </c>
      <c r="E81" s="187">
        <v>91.1</v>
      </c>
      <c r="F81" s="187">
        <v>91.2</v>
      </c>
      <c r="G81" s="187">
        <v>91.3</v>
      </c>
      <c r="H81" s="187">
        <v>91.4</v>
      </c>
      <c r="I81" s="187">
        <v>91.1</v>
      </c>
      <c r="J81" s="187">
        <v>90.9</v>
      </c>
      <c r="K81" s="187">
        <v>90.6</v>
      </c>
      <c r="L81" s="187">
        <v>90.3</v>
      </c>
      <c r="M81" s="187">
        <v>90.2</v>
      </c>
      <c r="N81" s="187">
        <v>90.3</v>
      </c>
      <c r="O81" s="187">
        <v>89.7</v>
      </c>
      <c r="P81" s="188">
        <v>90.8</v>
      </c>
      <c r="Q81" s="123"/>
      <c r="R81" s="124"/>
    </row>
    <row r="82" spans="3:18" ht="13.5" customHeight="1" x14ac:dyDescent="0.2">
      <c r="C82" s="153">
        <v>2004</v>
      </c>
      <c r="D82" s="187">
        <v>88.9</v>
      </c>
      <c r="E82" s="187">
        <v>89.4</v>
      </c>
      <c r="F82" s="187">
        <v>89.2</v>
      </c>
      <c r="G82" s="187">
        <v>89.6</v>
      </c>
      <c r="H82" s="187">
        <v>89.1</v>
      </c>
      <c r="I82" s="187">
        <v>89.3</v>
      </c>
      <c r="J82" s="187">
        <v>88.4</v>
      </c>
      <c r="K82" s="187">
        <v>88.3</v>
      </c>
      <c r="L82" s="187">
        <v>88.2</v>
      </c>
      <c r="M82" s="187">
        <v>88.4</v>
      </c>
      <c r="N82" s="187">
        <v>88.2</v>
      </c>
      <c r="O82" s="187">
        <v>88.2</v>
      </c>
      <c r="P82" s="188">
        <v>88.8</v>
      </c>
      <c r="Q82" s="123"/>
      <c r="R82" s="124"/>
    </row>
    <row r="83" spans="3:18" ht="13.5" customHeight="1" x14ac:dyDescent="0.2">
      <c r="C83" s="153">
        <v>2005</v>
      </c>
      <c r="D83" s="187">
        <v>88.2</v>
      </c>
      <c r="E83" s="187">
        <v>88</v>
      </c>
      <c r="F83" s="187">
        <v>87.7</v>
      </c>
      <c r="G83" s="187">
        <v>87.5</v>
      </c>
      <c r="H83" s="187">
        <v>87.1</v>
      </c>
      <c r="I83" s="187">
        <v>87</v>
      </c>
      <c r="J83" s="187">
        <v>87.3</v>
      </c>
      <c r="K83" s="187">
        <v>87.4</v>
      </c>
      <c r="L83" s="187">
        <v>86.8</v>
      </c>
      <c r="M83" s="187">
        <v>86.6</v>
      </c>
      <c r="N83" s="187">
        <v>85.7</v>
      </c>
      <c r="O83" s="187">
        <v>85.2</v>
      </c>
      <c r="P83" s="188">
        <v>87</v>
      </c>
      <c r="Q83" s="123"/>
      <c r="R83" s="124"/>
    </row>
    <row r="84" spans="3:18" ht="13.5" customHeight="1" x14ac:dyDescent="0.2">
      <c r="C84" s="153">
        <v>2006</v>
      </c>
      <c r="D84" s="187">
        <v>84.9</v>
      </c>
      <c r="E84" s="187">
        <v>84.8</v>
      </c>
      <c r="F84" s="187">
        <v>87.7</v>
      </c>
      <c r="G84" s="187">
        <v>88.6</v>
      </c>
      <c r="H84" s="184">
        <v>88.7</v>
      </c>
      <c r="I84" s="184">
        <v>88.7</v>
      </c>
      <c r="J84" s="184">
        <v>89</v>
      </c>
      <c r="K84" s="184">
        <v>89.8</v>
      </c>
      <c r="L84" s="184">
        <v>90.3</v>
      </c>
      <c r="M84" s="184">
        <v>89.9</v>
      </c>
      <c r="N84" s="184">
        <v>89.7</v>
      </c>
      <c r="O84" s="184">
        <v>89.7</v>
      </c>
      <c r="P84" s="185">
        <v>88.5</v>
      </c>
      <c r="Q84" s="123"/>
      <c r="R84" s="124"/>
    </row>
    <row r="85" spans="3:18" ht="13.5" customHeight="1" x14ac:dyDescent="0.2">
      <c r="C85" s="154">
        <v>2007</v>
      </c>
      <c r="D85" s="90">
        <v>89</v>
      </c>
      <c r="E85" s="90">
        <v>85.2</v>
      </c>
      <c r="F85" s="90">
        <v>83.9</v>
      </c>
      <c r="G85" s="214">
        <v>83.8</v>
      </c>
      <c r="H85" s="214">
        <v>82.7</v>
      </c>
      <c r="I85" s="214">
        <v>83.1</v>
      </c>
      <c r="J85" s="214">
        <v>81.7</v>
      </c>
      <c r="K85" s="214">
        <v>80.8</v>
      </c>
      <c r="L85" s="214">
        <v>80.2</v>
      </c>
      <c r="M85" s="214">
        <v>79.5</v>
      </c>
      <c r="N85" s="214">
        <v>79.099999999999994</v>
      </c>
      <c r="O85" s="214">
        <v>78.400000000000006</v>
      </c>
      <c r="P85" s="189">
        <v>82.3</v>
      </c>
      <c r="Q85" s="123"/>
      <c r="R85" s="124"/>
    </row>
    <row r="86" spans="3:18" ht="13.5" customHeight="1" x14ac:dyDescent="0.2">
      <c r="C86" s="155">
        <v>2008</v>
      </c>
      <c r="D86" s="190">
        <v>77.7</v>
      </c>
      <c r="E86" s="190">
        <v>77.7</v>
      </c>
      <c r="F86" s="190">
        <v>77.599999999999994</v>
      </c>
      <c r="G86" s="190">
        <v>77.400000000000006</v>
      </c>
      <c r="H86" s="190">
        <v>77.3</v>
      </c>
      <c r="I86" s="215">
        <v>77.400000000000006</v>
      </c>
      <c r="J86" s="215">
        <v>77.099999999999994</v>
      </c>
      <c r="K86" s="215">
        <v>76.7</v>
      </c>
      <c r="L86" s="215">
        <v>76.599999999999994</v>
      </c>
      <c r="M86" s="190">
        <v>76.8</v>
      </c>
      <c r="N86" s="190">
        <v>76.3</v>
      </c>
      <c r="O86" s="190">
        <v>75.8</v>
      </c>
      <c r="P86" s="190">
        <v>77</v>
      </c>
      <c r="Q86" s="123"/>
      <c r="R86" s="124"/>
    </row>
    <row r="87" spans="3:18" ht="13.5" customHeight="1" x14ac:dyDescent="0.2">
      <c r="C87" s="155">
        <v>2009</v>
      </c>
      <c r="D87" s="190">
        <v>75.3</v>
      </c>
      <c r="E87" s="190">
        <v>75.5</v>
      </c>
      <c r="F87" s="190">
        <v>75.8</v>
      </c>
      <c r="G87" s="190">
        <v>75.7</v>
      </c>
      <c r="H87" s="190">
        <v>75.900000000000006</v>
      </c>
      <c r="I87" s="215">
        <v>75.400000000000006</v>
      </c>
      <c r="J87" s="215">
        <v>75.400000000000006</v>
      </c>
      <c r="K87" s="215">
        <v>75.400000000000006</v>
      </c>
      <c r="L87" s="215">
        <v>75.2</v>
      </c>
      <c r="M87" s="190">
        <v>75.2</v>
      </c>
      <c r="N87" s="190">
        <v>75.2</v>
      </c>
      <c r="O87" s="190">
        <v>74.8</v>
      </c>
      <c r="P87" s="190">
        <v>75.400000000000006</v>
      </c>
      <c r="Q87" s="123"/>
      <c r="R87" s="124"/>
    </row>
    <row r="88" spans="3:18" ht="13.5" customHeight="1" x14ac:dyDescent="0.2">
      <c r="C88" s="155">
        <v>2010</v>
      </c>
      <c r="D88" s="190">
        <v>74.3</v>
      </c>
      <c r="E88" s="190">
        <v>74.400000000000006</v>
      </c>
      <c r="F88" s="190">
        <v>74.400000000000006</v>
      </c>
      <c r="G88" s="190">
        <v>74.3</v>
      </c>
      <c r="H88" s="190">
        <v>74.2</v>
      </c>
      <c r="I88" s="215">
        <v>73.8</v>
      </c>
      <c r="J88" s="215">
        <v>73.900000000000006</v>
      </c>
      <c r="K88" s="215">
        <v>73.3</v>
      </c>
      <c r="L88" s="215">
        <v>72.900000000000006</v>
      </c>
      <c r="M88" s="190">
        <v>72.599999999999994</v>
      </c>
      <c r="N88" s="190">
        <v>71.8</v>
      </c>
      <c r="O88" s="190">
        <v>71.5</v>
      </c>
      <c r="P88" s="190">
        <v>73.5</v>
      </c>
      <c r="Q88" s="123"/>
      <c r="R88" s="124"/>
    </row>
    <row r="89" spans="3:18" ht="13.5" customHeight="1" x14ac:dyDescent="0.2">
      <c r="C89" s="227">
        <v>2011</v>
      </c>
      <c r="D89" s="228">
        <v>71.400000000000006</v>
      </c>
      <c r="E89" s="228">
        <v>71.7</v>
      </c>
      <c r="F89" s="228">
        <v>71.599999999999994</v>
      </c>
      <c r="G89" s="228">
        <v>71.599999999999994</v>
      </c>
      <c r="H89" s="229">
        <v>71.5</v>
      </c>
      <c r="I89" s="230">
        <v>71.5</v>
      </c>
      <c r="J89" s="230">
        <v>71.099999999999994</v>
      </c>
      <c r="K89" s="230">
        <v>70.900000000000006</v>
      </c>
      <c r="L89" s="230">
        <v>70.7</v>
      </c>
      <c r="M89" s="230">
        <v>70.8</v>
      </c>
      <c r="N89" s="230">
        <v>70.2</v>
      </c>
      <c r="O89" s="230">
        <v>70.5</v>
      </c>
      <c r="P89" s="228">
        <v>71.099999999999994</v>
      </c>
      <c r="Q89" s="54"/>
      <c r="R89" s="86"/>
    </row>
    <row r="90" spans="3:18" ht="13.5" customHeight="1" x14ac:dyDescent="0.2">
      <c r="C90" s="158">
        <v>2012</v>
      </c>
      <c r="D90" s="243">
        <v>69.5</v>
      </c>
      <c r="E90" s="243">
        <v>69.5</v>
      </c>
      <c r="F90" s="243">
        <v>69.5</v>
      </c>
      <c r="G90" s="243">
        <v>69.5</v>
      </c>
      <c r="H90" s="243">
        <v>69.8</v>
      </c>
      <c r="I90" s="243">
        <v>69.5</v>
      </c>
      <c r="J90" s="243">
        <v>69.400000000000006</v>
      </c>
      <c r="K90" s="243">
        <v>69.099999999999994</v>
      </c>
      <c r="L90" s="243">
        <v>69</v>
      </c>
      <c r="M90" s="243">
        <v>69.099999999999994</v>
      </c>
      <c r="N90" s="243">
        <v>68.900000000000006</v>
      </c>
      <c r="O90" s="243">
        <v>68.599999999999994</v>
      </c>
      <c r="P90" s="243">
        <v>69.3</v>
      </c>
      <c r="Q90" s="54"/>
      <c r="R90" s="86"/>
    </row>
    <row r="91" spans="3:18" ht="13.5" customHeight="1" x14ac:dyDescent="0.2">
      <c r="C91" s="158">
        <v>2013</v>
      </c>
      <c r="D91" s="243">
        <v>68.599999999999994</v>
      </c>
      <c r="E91" s="243">
        <v>68.599999999999994</v>
      </c>
      <c r="F91" s="243">
        <v>68.5</v>
      </c>
      <c r="G91" s="243">
        <v>68.900000000000006</v>
      </c>
      <c r="H91" s="243">
        <v>69.2</v>
      </c>
      <c r="I91" s="243">
        <v>69.2</v>
      </c>
      <c r="J91" s="243">
        <v>69.3</v>
      </c>
      <c r="K91" s="243">
        <v>69.2</v>
      </c>
      <c r="L91" s="243">
        <v>69</v>
      </c>
      <c r="M91" s="243">
        <v>69.2</v>
      </c>
      <c r="N91" s="243">
        <v>69.2</v>
      </c>
      <c r="O91" s="243">
        <v>69.2</v>
      </c>
      <c r="P91" s="243">
        <v>69</v>
      </c>
      <c r="Q91" s="54"/>
      <c r="R91" s="86"/>
    </row>
    <row r="92" spans="3:18" ht="13.5" customHeight="1" x14ac:dyDescent="0.2">
      <c r="C92" s="158">
        <v>2014</v>
      </c>
      <c r="D92" s="243">
        <v>68.7</v>
      </c>
      <c r="E92" s="243">
        <v>68.599999999999994</v>
      </c>
      <c r="F92" s="243">
        <v>68.599999999999994</v>
      </c>
      <c r="G92" s="243">
        <v>68.5</v>
      </c>
      <c r="H92" s="243">
        <v>68.5</v>
      </c>
      <c r="I92" s="243">
        <v>68.5</v>
      </c>
      <c r="J92" s="243">
        <v>68.5</v>
      </c>
      <c r="K92" s="243">
        <v>68.599999999999994</v>
      </c>
      <c r="L92" s="243">
        <v>68.599999999999994</v>
      </c>
      <c r="M92" s="243">
        <v>68.599999999999994</v>
      </c>
      <c r="N92" s="243">
        <v>68.5</v>
      </c>
      <c r="O92" s="243">
        <v>68.5</v>
      </c>
      <c r="P92" s="243">
        <v>68.599999999999994</v>
      </c>
      <c r="Q92" s="54"/>
      <c r="R92" s="86"/>
    </row>
    <row r="93" spans="3:18" ht="13.5" customHeight="1" x14ac:dyDescent="0.2">
      <c r="C93" s="158">
        <v>2015</v>
      </c>
      <c r="D93" s="243">
        <v>68.5</v>
      </c>
      <c r="E93" s="243">
        <v>68.599999999999994</v>
      </c>
      <c r="F93" s="243">
        <v>68.5</v>
      </c>
      <c r="G93" s="243">
        <v>68.400000000000006</v>
      </c>
      <c r="H93" s="243">
        <v>68.5</v>
      </c>
      <c r="I93" s="243">
        <v>68.099999999999994</v>
      </c>
      <c r="J93" s="243">
        <v>68.2</v>
      </c>
      <c r="K93" s="243">
        <v>68</v>
      </c>
      <c r="L93" s="243">
        <v>67.900000000000006</v>
      </c>
      <c r="M93" s="243">
        <v>67.900000000000006</v>
      </c>
      <c r="N93" s="243">
        <v>67.900000000000006</v>
      </c>
      <c r="O93" s="243">
        <v>67.8</v>
      </c>
      <c r="P93" s="243">
        <v>68.2</v>
      </c>
      <c r="Q93" s="54"/>
      <c r="R93" s="86"/>
    </row>
    <row r="94" spans="3:18" ht="13.5" customHeight="1" x14ac:dyDescent="0.2">
      <c r="C94" s="158">
        <v>2016</v>
      </c>
      <c r="D94" s="243">
        <v>67.5</v>
      </c>
      <c r="E94" s="243">
        <v>67.400000000000006</v>
      </c>
      <c r="F94" s="243">
        <v>67.400000000000006</v>
      </c>
      <c r="G94" s="243">
        <v>67.3</v>
      </c>
      <c r="H94" s="243">
        <v>67.3</v>
      </c>
      <c r="I94" s="243">
        <v>67.2</v>
      </c>
      <c r="J94" s="243">
        <v>67.2</v>
      </c>
      <c r="K94" s="243">
        <v>67.2</v>
      </c>
      <c r="L94" s="243">
        <v>67.2</v>
      </c>
      <c r="M94" s="243">
        <v>67</v>
      </c>
      <c r="N94" s="243">
        <v>66.900000000000006</v>
      </c>
      <c r="O94" s="243">
        <v>66.900000000000006</v>
      </c>
      <c r="P94" s="243">
        <v>67.2</v>
      </c>
      <c r="Q94" s="54"/>
      <c r="R94" s="86"/>
    </row>
    <row r="95" spans="3:18" ht="13.5" customHeight="1" x14ac:dyDescent="0.2">
      <c r="C95" s="158">
        <v>2017</v>
      </c>
      <c r="D95" s="243">
        <v>67.5</v>
      </c>
      <c r="E95" s="243">
        <v>67.5</v>
      </c>
      <c r="F95" s="243">
        <v>67.400000000000006</v>
      </c>
      <c r="G95" s="243">
        <v>67.7</v>
      </c>
      <c r="H95" s="243">
        <v>67.599999999999994</v>
      </c>
      <c r="I95" s="243">
        <v>67.5</v>
      </c>
      <c r="J95" s="243">
        <v>66.599999999999994</v>
      </c>
      <c r="K95" s="243">
        <v>66.400000000000006</v>
      </c>
      <c r="L95" s="243">
        <v>65.900000000000006</v>
      </c>
      <c r="M95" s="243">
        <v>65.900000000000006</v>
      </c>
      <c r="N95" s="243">
        <v>65.900000000000006</v>
      </c>
      <c r="O95" s="243">
        <v>65.900000000000006</v>
      </c>
      <c r="P95" s="243">
        <v>66.8</v>
      </c>
      <c r="Q95" s="54"/>
      <c r="R95" s="86"/>
    </row>
    <row r="96" spans="3:18" ht="13.5" customHeight="1" x14ac:dyDescent="0.2">
      <c r="C96" s="158">
        <v>2018</v>
      </c>
      <c r="D96" s="243">
        <v>66</v>
      </c>
      <c r="E96" s="243">
        <v>66.099999999999994</v>
      </c>
      <c r="F96" s="243">
        <v>66.2</v>
      </c>
      <c r="G96" s="243">
        <v>66.3</v>
      </c>
      <c r="H96" s="243">
        <v>66</v>
      </c>
      <c r="I96" s="243">
        <v>66</v>
      </c>
      <c r="J96" s="243">
        <v>65.7</v>
      </c>
      <c r="K96" s="243">
        <v>65.3</v>
      </c>
      <c r="L96" s="243">
        <v>65.8</v>
      </c>
      <c r="M96" s="243">
        <v>65.599999999999994</v>
      </c>
      <c r="N96" s="243">
        <v>65.599999999999994</v>
      </c>
      <c r="O96" s="243">
        <v>65.5</v>
      </c>
      <c r="P96" s="243">
        <v>65.900000000000006</v>
      </c>
      <c r="Q96" s="54"/>
      <c r="R96" s="86"/>
    </row>
    <row r="97" spans="2:26" ht="13.5" customHeight="1" x14ac:dyDescent="0.2">
      <c r="C97" s="158">
        <v>2019</v>
      </c>
      <c r="D97" s="243">
        <v>65</v>
      </c>
      <c r="E97" s="243">
        <v>65</v>
      </c>
      <c r="F97" s="243">
        <v>65</v>
      </c>
      <c r="G97" s="243">
        <v>65.2</v>
      </c>
      <c r="H97" s="243">
        <v>65</v>
      </c>
      <c r="I97" s="243">
        <v>65.3</v>
      </c>
      <c r="J97" s="243">
        <v>65.400000000000006</v>
      </c>
      <c r="K97" s="243">
        <v>65.5</v>
      </c>
      <c r="L97" s="243">
        <v>65.7</v>
      </c>
      <c r="M97" s="243">
        <v>65.599999999999994</v>
      </c>
      <c r="N97" s="243">
        <v>65.5</v>
      </c>
      <c r="O97" s="243">
        <v>65.599999999999994</v>
      </c>
      <c r="P97" s="243">
        <v>65.3</v>
      </c>
      <c r="Q97" s="54"/>
      <c r="R97" s="86"/>
    </row>
    <row r="98" spans="2:26" ht="13.5" customHeight="1" x14ac:dyDescent="0.2">
      <c r="C98" s="158">
        <v>2020</v>
      </c>
      <c r="D98" s="243">
        <v>65.5</v>
      </c>
      <c r="E98" s="243">
        <v>65.5</v>
      </c>
      <c r="F98" s="243">
        <v>65.599999999999994</v>
      </c>
      <c r="G98" s="243">
        <v>64.900000000000006</v>
      </c>
      <c r="H98" s="243">
        <v>64.900000000000006</v>
      </c>
      <c r="I98" s="243">
        <v>64.900000000000006</v>
      </c>
      <c r="J98" s="243">
        <v>64.7</v>
      </c>
      <c r="K98" s="243">
        <v>64.599999999999994</v>
      </c>
      <c r="L98" s="252">
        <v>64.599999999999994</v>
      </c>
      <c r="M98" s="252">
        <v>63.8</v>
      </c>
      <c r="N98" s="252">
        <v>63.7</v>
      </c>
      <c r="O98" s="252">
        <v>64</v>
      </c>
      <c r="P98" s="252">
        <v>64.7</v>
      </c>
      <c r="Q98" s="54"/>
      <c r="R98" s="86"/>
    </row>
    <row r="99" spans="2:26" ht="13.5" customHeight="1" x14ac:dyDescent="0.2">
      <c r="C99" s="150"/>
      <c r="D99" s="151"/>
      <c r="E99" s="151"/>
      <c r="F99" s="151"/>
      <c r="G99" s="151"/>
      <c r="H99" s="151"/>
      <c r="I99" s="151"/>
      <c r="J99" s="151"/>
      <c r="K99" s="151"/>
      <c r="L99" s="151"/>
      <c r="M99" s="151"/>
      <c r="N99" s="151"/>
      <c r="O99" s="151"/>
      <c r="P99" s="151"/>
      <c r="Q99" s="54"/>
      <c r="R99" s="86"/>
    </row>
    <row r="100" spans="2:26" ht="13.5" customHeight="1" x14ac:dyDescent="0.2">
      <c r="C100" s="260" t="s">
        <v>640</v>
      </c>
      <c r="D100" s="88"/>
      <c r="E100" s="88"/>
      <c r="F100" s="88"/>
      <c r="G100" s="88"/>
      <c r="H100" s="88"/>
      <c r="I100" s="88"/>
      <c r="J100" s="88"/>
      <c r="K100" s="88"/>
      <c r="L100" s="88"/>
      <c r="M100" s="88"/>
      <c r="N100" s="88"/>
      <c r="O100" s="88"/>
      <c r="P100" s="88"/>
      <c r="Q100" s="88"/>
      <c r="R100" s="89"/>
    </row>
    <row r="101" spans="2:26" ht="13.5" customHeight="1" x14ac:dyDescent="0.2">
      <c r="C101" s="151"/>
      <c r="D101" s="54"/>
      <c r="E101" s="54"/>
      <c r="F101" s="54"/>
      <c r="G101" s="54"/>
      <c r="H101" s="54"/>
      <c r="I101" s="54"/>
      <c r="J101" s="54"/>
      <c r="K101" s="54"/>
      <c r="L101" s="54"/>
      <c r="M101" s="54"/>
      <c r="N101" s="54"/>
      <c r="O101" s="54"/>
      <c r="P101" s="54"/>
      <c r="Q101" s="54"/>
      <c r="R101" s="54"/>
    </row>
    <row r="102" spans="2:26" ht="13.5" customHeight="1" x14ac:dyDescent="0.2">
      <c r="L102" s="54"/>
    </row>
    <row r="103" spans="2:26" ht="13.5" customHeight="1" x14ac:dyDescent="0.25">
      <c r="B103" s="76">
        <v>3</v>
      </c>
      <c r="C103" s="116" t="s">
        <v>644</v>
      </c>
      <c r="D103" s="117"/>
      <c r="E103" s="117"/>
      <c r="F103" s="104"/>
      <c r="G103" s="125"/>
      <c r="H103" s="104"/>
      <c r="I103" s="104"/>
      <c r="J103" s="104"/>
      <c r="K103" s="104"/>
      <c r="L103" s="104"/>
      <c r="M103" s="294"/>
      <c r="N103" s="294"/>
      <c r="O103" s="118" t="s">
        <v>645</v>
      </c>
      <c r="P103" s="118"/>
      <c r="Q103" s="118"/>
      <c r="R103" s="203" t="s">
        <v>620</v>
      </c>
    </row>
    <row r="104" spans="2:26" ht="13.5" customHeight="1" x14ac:dyDescent="0.2">
      <c r="C104" s="105" t="s">
        <v>646</v>
      </c>
      <c r="D104" s="54"/>
      <c r="E104" s="54"/>
      <c r="F104" s="54"/>
      <c r="G104" s="54"/>
      <c r="H104" s="54"/>
      <c r="I104" s="54"/>
      <c r="J104" s="54"/>
      <c r="K104" s="54"/>
      <c r="L104" s="54"/>
      <c r="M104" s="54"/>
      <c r="N104" s="54"/>
      <c r="O104" s="111"/>
      <c r="P104" s="54"/>
      <c r="Q104" s="54"/>
      <c r="R104" s="86"/>
    </row>
    <row r="105" spans="2:26" ht="13.5" customHeight="1" x14ac:dyDescent="0.2">
      <c r="C105" s="105" t="s">
        <v>647</v>
      </c>
      <c r="D105" s="54"/>
      <c r="E105" s="54"/>
      <c r="F105" s="54"/>
      <c r="G105" s="54"/>
      <c r="H105" s="54"/>
      <c r="I105" s="54"/>
      <c r="J105" s="54"/>
      <c r="K105" s="54"/>
      <c r="L105" s="54"/>
      <c r="M105" s="54"/>
      <c r="N105" s="54"/>
      <c r="O105" s="54"/>
      <c r="P105" s="54"/>
      <c r="Q105" s="54"/>
      <c r="R105" s="86"/>
    </row>
    <row r="106" spans="2:26" ht="13.5" customHeight="1" x14ac:dyDescent="0.2">
      <c r="C106" s="159" t="s">
        <v>648</v>
      </c>
      <c r="D106" s="54"/>
      <c r="E106" s="54"/>
      <c r="F106" s="54"/>
      <c r="G106" s="54"/>
      <c r="H106" s="54"/>
      <c r="I106" s="54"/>
      <c r="J106" s="54"/>
      <c r="K106" s="54"/>
      <c r="L106" s="54"/>
      <c r="M106" s="54"/>
      <c r="N106" s="54"/>
      <c r="O106" s="54"/>
      <c r="P106" s="54"/>
      <c r="Q106" s="54"/>
      <c r="R106" s="86"/>
    </row>
    <row r="107" spans="2:26" ht="13.5" customHeight="1" x14ac:dyDescent="0.2">
      <c r="B107" s="68"/>
      <c r="C107" s="153" t="s">
        <v>625</v>
      </c>
      <c r="D107" s="156" t="s">
        <v>626</v>
      </c>
      <c r="E107" s="156" t="s">
        <v>627</v>
      </c>
      <c r="F107" s="156" t="s">
        <v>628</v>
      </c>
      <c r="G107" s="156" t="s">
        <v>629</v>
      </c>
      <c r="H107" s="156" t="s">
        <v>630</v>
      </c>
      <c r="I107" s="156" t="s">
        <v>631</v>
      </c>
      <c r="J107" s="156" t="s">
        <v>632</v>
      </c>
      <c r="K107" s="156" t="s">
        <v>633</v>
      </c>
      <c r="L107" s="156" t="s">
        <v>634</v>
      </c>
      <c r="M107" s="156" t="s">
        <v>635</v>
      </c>
      <c r="N107" s="156" t="s">
        <v>636</v>
      </c>
      <c r="O107" s="157" t="s">
        <v>637</v>
      </c>
      <c r="P107" s="158" t="s">
        <v>638</v>
      </c>
      <c r="Q107" s="54"/>
      <c r="R107" s="86"/>
      <c r="S107" s="54"/>
      <c r="T107" s="54"/>
      <c r="U107" s="54"/>
      <c r="V107" s="54"/>
      <c r="W107" s="54"/>
      <c r="X107" s="54"/>
      <c r="Y107" s="54"/>
      <c r="Z107" s="54"/>
    </row>
    <row r="108" spans="2:26" ht="13.5" customHeight="1" x14ac:dyDescent="0.2">
      <c r="B108" s="68"/>
      <c r="C108" s="153">
        <v>1997</v>
      </c>
      <c r="D108" s="187"/>
      <c r="E108" s="187"/>
      <c r="F108" s="187"/>
      <c r="G108" s="187"/>
      <c r="H108" s="187"/>
      <c r="I108" s="187"/>
      <c r="J108" s="187"/>
      <c r="K108" s="187"/>
      <c r="L108" s="187"/>
      <c r="M108" s="187"/>
      <c r="N108" s="187"/>
      <c r="O108" s="216">
        <v>100</v>
      </c>
      <c r="P108" s="189"/>
      <c r="Q108" s="54"/>
      <c r="R108" s="86"/>
      <c r="S108" s="54"/>
      <c r="T108" s="54"/>
      <c r="U108" s="54"/>
      <c r="V108" s="54"/>
      <c r="W108" s="54"/>
      <c r="X108" s="54"/>
      <c r="Y108" s="54"/>
      <c r="Z108" s="54"/>
    </row>
    <row r="109" spans="2:26" ht="13.5" customHeight="1" x14ac:dyDescent="0.2">
      <c r="B109" s="68"/>
      <c r="C109" s="153">
        <v>1998</v>
      </c>
      <c r="D109" s="187">
        <v>101.2</v>
      </c>
      <c r="E109" s="187">
        <v>99.1</v>
      </c>
      <c r="F109" s="187">
        <v>97.9</v>
      </c>
      <c r="G109" s="187">
        <v>97.8</v>
      </c>
      <c r="H109" s="187">
        <v>99.7</v>
      </c>
      <c r="I109" s="187">
        <v>99.8</v>
      </c>
      <c r="J109" s="187">
        <v>99.2</v>
      </c>
      <c r="K109" s="187">
        <v>98.1</v>
      </c>
      <c r="L109" s="187">
        <v>100.2</v>
      </c>
      <c r="M109" s="187">
        <v>100.2</v>
      </c>
      <c r="N109" s="187">
        <v>98.3</v>
      </c>
      <c r="O109" s="216">
        <v>98.2</v>
      </c>
      <c r="P109" s="189">
        <v>99.1</v>
      </c>
      <c r="Q109" s="54"/>
      <c r="R109" s="86"/>
      <c r="S109" s="54"/>
      <c r="T109" s="54"/>
      <c r="U109" s="54"/>
      <c r="V109" s="54"/>
      <c r="W109" s="54"/>
      <c r="X109" s="54"/>
      <c r="Y109" s="54"/>
      <c r="Z109" s="54"/>
    </row>
    <row r="110" spans="2:26" ht="13.5" customHeight="1" x14ac:dyDescent="0.2">
      <c r="B110" s="68"/>
      <c r="C110" s="153">
        <v>1999</v>
      </c>
      <c r="D110" s="187">
        <v>99.1</v>
      </c>
      <c r="E110" s="187">
        <v>99.5</v>
      </c>
      <c r="F110" s="187">
        <v>99.5</v>
      </c>
      <c r="G110" s="187">
        <v>99.5</v>
      </c>
      <c r="H110" s="187">
        <v>99.3</v>
      </c>
      <c r="I110" s="187">
        <v>100</v>
      </c>
      <c r="J110" s="187">
        <v>99.8</v>
      </c>
      <c r="K110" s="187">
        <v>100.6</v>
      </c>
      <c r="L110" s="187">
        <v>99.9</v>
      </c>
      <c r="M110" s="187">
        <v>99.9</v>
      </c>
      <c r="N110" s="187">
        <v>99.7</v>
      </c>
      <c r="O110" s="216">
        <v>99.6</v>
      </c>
      <c r="P110" s="189">
        <v>99.7</v>
      </c>
      <c r="Q110" s="54"/>
      <c r="R110" s="86"/>
      <c r="S110" s="54"/>
      <c r="T110" s="54"/>
      <c r="U110" s="54"/>
      <c r="V110" s="54"/>
      <c r="W110" s="54"/>
      <c r="X110" s="54"/>
      <c r="Y110" s="54"/>
      <c r="Z110" s="54"/>
    </row>
    <row r="111" spans="2:26" ht="13.5" customHeight="1" x14ac:dyDescent="0.2">
      <c r="B111" s="68"/>
      <c r="C111" s="153">
        <v>2000</v>
      </c>
      <c r="D111" s="187">
        <v>100</v>
      </c>
      <c r="E111" s="187">
        <v>101.1</v>
      </c>
      <c r="F111" s="187">
        <v>99.2</v>
      </c>
      <c r="G111" s="187">
        <v>101.9</v>
      </c>
      <c r="H111" s="187">
        <v>103.1</v>
      </c>
      <c r="I111" s="187">
        <v>100.8</v>
      </c>
      <c r="J111" s="187">
        <v>103.2</v>
      </c>
      <c r="K111" s="187">
        <v>106.2</v>
      </c>
      <c r="L111" s="187">
        <v>106.3</v>
      </c>
      <c r="M111" s="187">
        <v>106.9</v>
      </c>
      <c r="N111" s="187">
        <v>104.2</v>
      </c>
      <c r="O111" s="216">
        <v>103.9</v>
      </c>
      <c r="P111" s="189">
        <v>103.1</v>
      </c>
      <c r="Q111" s="54"/>
      <c r="R111" s="86"/>
      <c r="S111" s="54"/>
      <c r="T111" s="54"/>
      <c r="U111" s="54"/>
      <c r="V111" s="54"/>
      <c r="W111" s="54"/>
      <c r="X111" s="54"/>
      <c r="Y111" s="54"/>
      <c r="Z111" s="54"/>
    </row>
    <row r="112" spans="2:26" ht="13.5" customHeight="1" x14ac:dyDescent="0.2">
      <c r="B112" s="68"/>
      <c r="C112" s="153">
        <v>2001</v>
      </c>
      <c r="D112" s="187">
        <v>105.3</v>
      </c>
      <c r="E112" s="187">
        <v>104</v>
      </c>
      <c r="F112" s="187">
        <v>104.7</v>
      </c>
      <c r="G112" s="187">
        <v>107.8</v>
      </c>
      <c r="H112" s="187">
        <v>103.1</v>
      </c>
      <c r="I112" s="187">
        <v>103.8</v>
      </c>
      <c r="J112" s="187">
        <v>100.2</v>
      </c>
      <c r="K112" s="187">
        <v>103.5</v>
      </c>
      <c r="L112" s="187">
        <v>103.6</v>
      </c>
      <c r="M112" s="187">
        <v>103.5</v>
      </c>
      <c r="N112" s="187">
        <v>103</v>
      </c>
      <c r="O112" s="216">
        <v>103.9</v>
      </c>
      <c r="P112" s="189">
        <v>103.8</v>
      </c>
      <c r="Q112" s="54"/>
      <c r="R112" s="86"/>
      <c r="S112" s="54"/>
      <c r="T112" s="54"/>
      <c r="U112" s="54"/>
      <c r="V112" s="54"/>
      <c r="W112" s="54"/>
      <c r="X112" s="54"/>
      <c r="Y112" s="54"/>
      <c r="Z112" s="54"/>
    </row>
    <row r="113" spans="2:26" ht="13.5" customHeight="1" x14ac:dyDescent="0.2">
      <c r="B113" s="68"/>
      <c r="C113" s="153">
        <v>2002</v>
      </c>
      <c r="D113" s="187">
        <v>103.9</v>
      </c>
      <c r="E113" s="187">
        <v>103.8</v>
      </c>
      <c r="F113" s="187">
        <v>103.2</v>
      </c>
      <c r="G113" s="187">
        <v>102</v>
      </c>
      <c r="H113" s="187">
        <v>102.2</v>
      </c>
      <c r="I113" s="187">
        <v>102</v>
      </c>
      <c r="J113" s="187">
        <v>102.1</v>
      </c>
      <c r="K113" s="187">
        <v>103.2</v>
      </c>
      <c r="L113" s="187">
        <v>103</v>
      </c>
      <c r="M113" s="187">
        <v>103.1</v>
      </c>
      <c r="N113" s="187">
        <v>102.3</v>
      </c>
      <c r="O113" s="216">
        <v>102.8</v>
      </c>
      <c r="P113" s="189">
        <v>102.8</v>
      </c>
      <c r="Q113" s="54"/>
      <c r="R113" s="86"/>
      <c r="S113" s="54"/>
      <c r="T113" s="54"/>
      <c r="U113" s="54"/>
      <c r="V113" s="54"/>
      <c r="W113" s="54"/>
      <c r="X113" s="54"/>
      <c r="Y113" s="54"/>
      <c r="Z113" s="54"/>
    </row>
    <row r="114" spans="2:26" ht="13.5" customHeight="1" x14ac:dyDescent="0.2">
      <c r="B114" s="68"/>
      <c r="C114" s="153">
        <v>2003</v>
      </c>
      <c r="D114" s="187">
        <v>98.6</v>
      </c>
      <c r="E114" s="187">
        <v>100.2</v>
      </c>
      <c r="F114" s="187">
        <v>99.3</v>
      </c>
      <c r="G114" s="187">
        <v>99.5</v>
      </c>
      <c r="H114" s="187">
        <v>99.5</v>
      </c>
      <c r="I114" s="187">
        <v>99</v>
      </c>
      <c r="J114" s="187">
        <v>100.1</v>
      </c>
      <c r="K114" s="187">
        <v>97.7</v>
      </c>
      <c r="L114" s="187">
        <v>94.2</v>
      </c>
      <c r="M114" s="187">
        <v>94.6</v>
      </c>
      <c r="N114" s="187">
        <v>95.7</v>
      </c>
      <c r="O114" s="216">
        <v>95</v>
      </c>
      <c r="P114" s="189">
        <v>97.8</v>
      </c>
      <c r="Q114" s="54"/>
      <c r="R114" s="86"/>
      <c r="S114" s="54"/>
      <c r="T114" s="54"/>
      <c r="U114" s="54"/>
      <c r="V114" s="54"/>
      <c r="W114" s="54"/>
      <c r="X114" s="54"/>
      <c r="Y114" s="54"/>
      <c r="Z114" s="54"/>
    </row>
    <row r="115" spans="2:26" ht="13.5" customHeight="1" x14ac:dyDescent="0.2">
      <c r="B115" s="68"/>
      <c r="C115" s="153">
        <v>2004</v>
      </c>
      <c r="D115" s="187">
        <v>94.3</v>
      </c>
      <c r="E115" s="187">
        <v>94.9</v>
      </c>
      <c r="F115" s="187">
        <v>94.6</v>
      </c>
      <c r="G115" s="187">
        <v>94.9</v>
      </c>
      <c r="H115" s="187">
        <v>93.1</v>
      </c>
      <c r="I115" s="187">
        <v>93.7</v>
      </c>
      <c r="J115" s="187">
        <v>95.2</v>
      </c>
      <c r="K115" s="187">
        <v>93.5</v>
      </c>
      <c r="L115" s="187">
        <v>93.3</v>
      </c>
      <c r="M115" s="187">
        <v>93</v>
      </c>
      <c r="N115" s="187">
        <v>92.4</v>
      </c>
      <c r="O115" s="216">
        <v>91.4</v>
      </c>
      <c r="P115" s="189">
        <v>93.7</v>
      </c>
      <c r="Q115" s="54"/>
      <c r="R115" s="86"/>
      <c r="S115" s="54"/>
      <c r="T115" s="54"/>
      <c r="U115" s="54"/>
      <c r="V115" s="54"/>
      <c r="W115" s="54"/>
      <c r="X115" s="54"/>
      <c r="Y115" s="54"/>
      <c r="Z115" s="54"/>
    </row>
    <row r="116" spans="2:26" ht="13.5" customHeight="1" x14ac:dyDescent="0.2">
      <c r="B116" s="68"/>
      <c r="C116" s="153">
        <v>2005</v>
      </c>
      <c r="D116" s="184">
        <v>93.2</v>
      </c>
      <c r="E116" s="184">
        <v>92.3</v>
      </c>
      <c r="F116" s="184">
        <v>92.7</v>
      </c>
      <c r="G116" s="184">
        <v>93.2</v>
      </c>
      <c r="H116" s="184">
        <v>92.1</v>
      </c>
      <c r="I116" s="184">
        <v>93.3</v>
      </c>
      <c r="J116" s="184">
        <v>92.3</v>
      </c>
      <c r="K116" s="184">
        <v>92.8</v>
      </c>
      <c r="L116" s="184">
        <v>92.9</v>
      </c>
      <c r="M116" s="184">
        <v>92.8</v>
      </c>
      <c r="N116" s="184">
        <v>92.7</v>
      </c>
      <c r="O116" s="217">
        <v>92.8</v>
      </c>
      <c r="P116" s="186">
        <v>92.8</v>
      </c>
      <c r="Q116" s="54"/>
      <c r="R116" s="86"/>
      <c r="S116" s="54"/>
      <c r="T116" s="54"/>
      <c r="U116" s="54"/>
      <c r="V116" s="54"/>
      <c r="W116" s="54"/>
      <c r="X116" s="54"/>
      <c r="Y116" s="54"/>
      <c r="Z116" s="54"/>
    </row>
    <row r="117" spans="2:26" ht="13.5" customHeight="1" x14ac:dyDescent="0.2">
      <c r="B117" s="68"/>
      <c r="C117" s="153">
        <v>2006</v>
      </c>
      <c r="D117" s="189">
        <v>93</v>
      </c>
      <c r="E117" s="189">
        <v>93.6</v>
      </c>
      <c r="F117" s="189">
        <v>93.9</v>
      </c>
      <c r="G117" s="189">
        <v>93.4</v>
      </c>
      <c r="H117" s="189">
        <v>95.4</v>
      </c>
      <c r="I117" s="189">
        <v>95.5</v>
      </c>
      <c r="J117" s="189">
        <v>95.5</v>
      </c>
      <c r="K117" s="189">
        <v>95.5</v>
      </c>
      <c r="L117" s="189">
        <v>95.6</v>
      </c>
      <c r="M117" s="189">
        <v>95.8</v>
      </c>
      <c r="N117" s="189">
        <v>95.7</v>
      </c>
      <c r="O117" s="189">
        <v>94.9</v>
      </c>
      <c r="P117" s="189">
        <v>94.8</v>
      </c>
      <c r="Q117" s="54"/>
      <c r="R117" s="86"/>
      <c r="S117" s="54"/>
      <c r="T117" s="54"/>
      <c r="U117" s="54"/>
      <c r="V117" s="54"/>
      <c r="W117" s="54"/>
      <c r="X117" s="54"/>
      <c r="Y117" s="54"/>
      <c r="Z117" s="54"/>
    </row>
    <row r="118" spans="2:26" ht="13.5" customHeight="1" x14ac:dyDescent="0.2">
      <c r="B118" s="68"/>
      <c r="C118" s="154">
        <v>2007</v>
      </c>
      <c r="D118" s="189">
        <v>95.4</v>
      </c>
      <c r="E118" s="189">
        <v>95.4</v>
      </c>
      <c r="F118" s="189">
        <v>95.2</v>
      </c>
      <c r="G118" s="189">
        <v>95.4</v>
      </c>
      <c r="H118" s="189">
        <v>95.4</v>
      </c>
      <c r="I118" s="189">
        <v>95.5</v>
      </c>
      <c r="J118" s="189">
        <v>95.7</v>
      </c>
      <c r="K118" s="189">
        <v>95.6</v>
      </c>
      <c r="L118" s="189">
        <v>95.6</v>
      </c>
      <c r="M118" s="186">
        <v>96.3</v>
      </c>
      <c r="N118" s="186">
        <v>95.7</v>
      </c>
      <c r="O118" s="186">
        <v>96</v>
      </c>
      <c r="P118" s="186">
        <v>95.6</v>
      </c>
      <c r="Q118" s="54"/>
      <c r="R118" s="86"/>
      <c r="S118" s="54"/>
      <c r="T118" s="54"/>
      <c r="U118" s="54"/>
      <c r="V118" s="54"/>
      <c r="W118" s="54"/>
      <c r="X118" s="54"/>
      <c r="Y118" s="54"/>
      <c r="Z118" s="54"/>
    </row>
    <row r="119" spans="2:26" ht="13.5" customHeight="1" x14ac:dyDescent="0.2">
      <c r="B119" s="68"/>
      <c r="C119" s="155">
        <v>2008</v>
      </c>
      <c r="D119" s="190">
        <v>95.8</v>
      </c>
      <c r="E119" s="190">
        <v>96.3</v>
      </c>
      <c r="F119" s="190">
        <v>96.6</v>
      </c>
      <c r="G119" s="190">
        <v>96.8</v>
      </c>
      <c r="H119" s="190">
        <v>97.3</v>
      </c>
      <c r="I119" s="215">
        <v>97.4</v>
      </c>
      <c r="J119" s="215">
        <v>97.6</v>
      </c>
      <c r="K119" s="215">
        <v>97.1</v>
      </c>
      <c r="L119" s="215">
        <v>97.1</v>
      </c>
      <c r="M119" s="187">
        <v>96.8</v>
      </c>
      <c r="N119" s="187">
        <v>97.5</v>
      </c>
      <c r="O119" s="187">
        <v>97.2</v>
      </c>
      <c r="P119" s="187">
        <v>97</v>
      </c>
      <c r="Q119" s="54"/>
      <c r="R119" s="86"/>
      <c r="S119" s="54"/>
      <c r="T119" s="54"/>
      <c r="U119" s="54"/>
      <c r="V119" s="54"/>
      <c r="W119" s="54"/>
      <c r="X119" s="54"/>
      <c r="Y119" s="54"/>
      <c r="Z119" s="54"/>
    </row>
    <row r="120" spans="2:26" ht="13.5" customHeight="1" x14ac:dyDescent="0.2">
      <c r="B120" s="68"/>
      <c r="C120" s="155">
        <v>2009</v>
      </c>
      <c r="D120" s="190">
        <v>97.2</v>
      </c>
      <c r="E120" s="190">
        <v>97.5</v>
      </c>
      <c r="F120" s="190">
        <v>97.2</v>
      </c>
      <c r="G120" s="190">
        <v>97.4</v>
      </c>
      <c r="H120" s="190">
        <v>97.5</v>
      </c>
      <c r="I120" s="215">
        <v>96.8</v>
      </c>
      <c r="J120" s="215">
        <v>94.9</v>
      </c>
      <c r="K120" s="215">
        <v>97.3</v>
      </c>
      <c r="L120" s="215">
        <v>96.7</v>
      </c>
      <c r="M120" s="187">
        <v>97.7</v>
      </c>
      <c r="N120" s="187">
        <v>97.3</v>
      </c>
      <c r="O120" s="187">
        <v>96.7</v>
      </c>
      <c r="P120" s="187">
        <v>97</v>
      </c>
      <c r="Q120" s="54"/>
      <c r="R120" s="86"/>
      <c r="S120" s="54"/>
      <c r="T120" s="54"/>
      <c r="U120" s="54"/>
      <c r="V120" s="54"/>
      <c r="W120" s="54"/>
      <c r="X120" s="54"/>
      <c r="Y120" s="54"/>
      <c r="Z120" s="54"/>
    </row>
    <row r="121" spans="2:26" ht="13.5" customHeight="1" x14ac:dyDescent="0.2">
      <c r="B121" s="68"/>
      <c r="C121" s="155">
        <v>2010</v>
      </c>
      <c r="D121" s="190">
        <v>96.2</v>
      </c>
      <c r="E121" s="190">
        <v>97.1</v>
      </c>
      <c r="F121" s="190">
        <v>97.6</v>
      </c>
      <c r="G121" s="190">
        <v>97.3</v>
      </c>
      <c r="H121" s="190">
        <v>97</v>
      </c>
      <c r="I121" s="215">
        <v>96.2</v>
      </c>
      <c r="J121" s="215">
        <v>96.7</v>
      </c>
      <c r="K121" s="215">
        <v>97.1</v>
      </c>
      <c r="L121" s="215">
        <v>96.7</v>
      </c>
      <c r="M121" s="187">
        <v>96.6</v>
      </c>
      <c r="N121" s="187">
        <v>96.5</v>
      </c>
      <c r="O121" s="187">
        <v>97.1</v>
      </c>
      <c r="P121" s="187">
        <v>96.8</v>
      </c>
      <c r="Q121" s="54"/>
      <c r="R121" s="86"/>
      <c r="S121" s="54"/>
      <c r="T121" s="54"/>
      <c r="U121" s="54"/>
      <c r="V121" s="54"/>
      <c r="W121" s="54"/>
      <c r="X121" s="54"/>
      <c r="Y121" s="54"/>
      <c r="Z121" s="54"/>
    </row>
    <row r="122" spans="2:26" ht="13.5" customHeight="1" x14ac:dyDescent="0.2">
      <c r="B122" s="68"/>
      <c r="C122" s="227">
        <v>2011</v>
      </c>
      <c r="D122" s="228">
        <v>97.5</v>
      </c>
      <c r="E122" s="228">
        <v>96.6</v>
      </c>
      <c r="F122" s="228">
        <v>97.5</v>
      </c>
      <c r="G122" s="228">
        <v>97.5</v>
      </c>
      <c r="H122" s="229">
        <v>97.2</v>
      </c>
      <c r="I122" s="230">
        <v>96.9</v>
      </c>
      <c r="J122" s="230">
        <v>97.5</v>
      </c>
      <c r="K122" s="230">
        <v>97.2</v>
      </c>
      <c r="L122" s="230">
        <v>97.8</v>
      </c>
      <c r="M122" s="231">
        <v>97.9</v>
      </c>
      <c r="N122" s="231">
        <v>97.1</v>
      </c>
      <c r="O122" s="231">
        <v>97.7</v>
      </c>
      <c r="P122" s="184">
        <v>97.4</v>
      </c>
      <c r="Q122" s="54"/>
      <c r="R122" s="86"/>
      <c r="S122" s="54"/>
      <c r="T122" s="54"/>
      <c r="U122" s="54"/>
      <c r="V122" s="54"/>
      <c r="W122" s="54"/>
      <c r="X122" s="54"/>
      <c r="Y122" s="54"/>
      <c r="Z122" s="54"/>
    </row>
    <row r="123" spans="2:26" ht="13.5" customHeight="1" x14ac:dyDescent="0.2">
      <c r="B123" s="68"/>
      <c r="C123" s="158">
        <v>2012</v>
      </c>
      <c r="D123" s="243">
        <v>98.9</v>
      </c>
      <c r="E123" s="243">
        <v>97</v>
      </c>
      <c r="F123" s="243">
        <v>97.9</v>
      </c>
      <c r="G123" s="243">
        <v>98.7</v>
      </c>
      <c r="H123" s="243">
        <v>98.2</v>
      </c>
      <c r="I123" s="243">
        <v>97.8</v>
      </c>
      <c r="J123" s="243">
        <v>97.8</v>
      </c>
      <c r="K123" s="243">
        <v>97.8</v>
      </c>
      <c r="L123" s="243">
        <v>98.3</v>
      </c>
      <c r="M123" s="243">
        <v>97.4</v>
      </c>
      <c r="N123" s="243">
        <v>97.6</v>
      </c>
      <c r="O123" s="243">
        <v>98.2</v>
      </c>
      <c r="P123" s="243">
        <v>97.9</v>
      </c>
      <c r="Q123" s="54"/>
      <c r="R123" s="86"/>
      <c r="S123" s="54"/>
      <c r="T123" s="54"/>
      <c r="U123" s="54"/>
      <c r="V123" s="54"/>
      <c r="W123" s="54"/>
      <c r="X123" s="54"/>
      <c r="Y123" s="54"/>
      <c r="Z123" s="54"/>
    </row>
    <row r="124" spans="2:26" ht="13.5" customHeight="1" x14ac:dyDescent="0.2">
      <c r="B124" s="68"/>
      <c r="C124" s="158">
        <v>2013</v>
      </c>
      <c r="D124" s="243">
        <v>98.8</v>
      </c>
      <c r="E124" s="243">
        <v>98.8</v>
      </c>
      <c r="F124" s="243">
        <v>98.8</v>
      </c>
      <c r="G124" s="243">
        <v>98</v>
      </c>
      <c r="H124" s="243">
        <v>100.7</v>
      </c>
      <c r="I124" s="243">
        <v>100.9</v>
      </c>
      <c r="J124" s="243">
        <v>100.2</v>
      </c>
      <c r="K124" s="243">
        <v>100.1</v>
      </c>
      <c r="L124" s="243">
        <v>99.6</v>
      </c>
      <c r="M124" s="243">
        <v>100.1</v>
      </c>
      <c r="N124" s="243">
        <v>100</v>
      </c>
      <c r="O124" s="243">
        <v>99.2</v>
      </c>
      <c r="P124" s="243">
        <v>99.6</v>
      </c>
      <c r="Q124" s="54"/>
      <c r="R124" s="86"/>
      <c r="S124" s="54"/>
      <c r="T124" s="54"/>
      <c r="U124" s="54"/>
      <c r="V124" s="54"/>
      <c r="W124" s="54"/>
      <c r="X124" s="54"/>
      <c r="Y124" s="54"/>
      <c r="Z124" s="54"/>
    </row>
    <row r="125" spans="2:26" ht="13.5" customHeight="1" x14ac:dyDescent="0.2">
      <c r="B125" s="68"/>
      <c r="C125" s="158">
        <v>2014</v>
      </c>
      <c r="D125" s="243">
        <v>99</v>
      </c>
      <c r="E125" s="243">
        <v>100.5</v>
      </c>
      <c r="F125" s="243">
        <v>100.4</v>
      </c>
      <c r="G125" s="243">
        <v>99.3</v>
      </c>
      <c r="H125" s="243">
        <v>100.7</v>
      </c>
      <c r="I125" s="243">
        <v>101</v>
      </c>
      <c r="J125" s="243">
        <v>101.3</v>
      </c>
      <c r="K125" s="243">
        <v>100.8</v>
      </c>
      <c r="L125" s="243">
        <v>98.9</v>
      </c>
      <c r="M125" s="243">
        <v>100</v>
      </c>
      <c r="N125" s="243">
        <v>99.5</v>
      </c>
      <c r="O125" s="243">
        <v>98.4</v>
      </c>
      <c r="P125" s="252">
        <v>100</v>
      </c>
      <c r="Q125" s="54" t="s">
        <v>649</v>
      </c>
      <c r="R125" s="86"/>
      <c r="S125" s="54"/>
      <c r="T125" s="54"/>
      <c r="U125" s="54"/>
      <c r="V125" s="54"/>
      <c r="W125" s="54"/>
      <c r="X125" s="54"/>
      <c r="Y125" s="54"/>
      <c r="Z125" s="54"/>
    </row>
    <row r="126" spans="2:26" ht="13.5" customHeight="1" x14ac:dyDescent="0.2">
      <c r="B126" s="68"/>
      <c r="C126" s="158">
        <v>2015</v>
      </c>
      <c r="D126" s="243">
        <v>99</v>
      </c>
      <c r="E126" s="243">
        <v>97.7</v>
      </c>
      <c r="F126" s="243">
        <v>98.3</v>
      </c>
      <c r="G126" s="243">
        <v>97.6</v>
      </c>
      <c r="H126" s="243">
        <v>96.7</v>
      </c>
      <c r="I126" s="243">
        <v>97.6</v>
      </c>
      <c r="J126" s="243">
        <v>98.9</v>
      </c>
      <c r="K126" s="243">
        <v>98.1</v>
      </c>
      <c r="L126" s="243">
        <v>100.9</v>
      </c>
      <c r="M126" s="243">
        <v>100.1</v>
      </c>
      <c r="N126" s="243">
        <v>99.8</v>
      </c>
      <c r="O126" s="243">
        <v>100.4</v>
      </c>
      <c r="P126" s="243">
        <v>98.8</v>
      </c>
      <c r="Q126" s="54"/>
      <c r="R126" s="86"/>
      <c r="S126" s="54"/>
      <c r="T126" s="54"/>
      <c r="U126" s="54"/>
      <c r="V126" s="54"/>
      <c r="W126" s="54"/>
      <c r="X126" s="54"/>
      <c r="Y126" s="54"/>
      <c r="Z126" s="54"/>
    </row>
    <row r="127" spans="2:26" ht="13.5" customHeight="1" x14ac:dyDescent="0.2">
      <c r="B127" s="68"/>
      <c r="C127" s="158">
        <v>2016</v>
      </c>
      <c r="D127" s="243">
        <v>101</v>
      </c>
      <c r="E127" s="243">
        <v>100</v>
      </c>
      <c r="F127" s="243">
        <v>99.6</v>
      </c>
      <c r="G127" s="243">
        <v>102.1</v>
      </c>
      <c r="H127" s="243">
        <v>100.3</v>
      </c>
      <c r="I127" s="243">
        <v>99.1</v>
      </c>
      <c r="J127" s="243">
        <v>98.4</v>
      </c>
      <c r="K127" s="243">
        <v>100</v>
      </c>
      <c r="L127" s="243">
        <v>100</v>
      </c>
      <c r="M127" s="243">
        <v>99.8</v>
      </c>
      <c r="N127" s="243">
        <v>99.8</v>
      </c>
      <c r="O127" s="243">
        <v>99.6</v>
      </c>
      <c r="P127" s="243">
        <v>100</v>
      </c>
      <c r="Q127" s="54"/>
      <c r="R127" s="86"/>
      <c r="S127" s="54"/>
      <c r="T127" s="54"/>
      <c r="U127" s="54"/>
      <c r="V127" s="54"/>
      <c r="W127" s="54"/>
      <c r="X127" s="54"/>
      <c r="Y127" s="54"/>
      <c r="Z127" s="54"/>
    </row>
    <row r="128" spans="2:26" ht="13.5" customHeight="1" x14ac:dyDescent="0.2">
      <c r="B128" s="68"/>
      <c r="C128" s="158">
        <v>2017</v>
      </c>
      <c r="D128" s="243">
        <v>97.5</v>
      </c>
      <c r="E128" s="243">
        <v>99.6</v>
      </c>
      <c r="F128" s="243">
        <v>99.6</v>
      </c>
      <c r="G128" s="243">
        <v>99.9</v>
      </c>
      <c r="H128" s="243">
        <v>100.8</v>
      </c>
      <c r="I128" s="243">
        <v>99.8</v>
      </c>
      <c r="J128" s="243">
        <v>100.3</v>
      </c>
      <c r="K128" s="243">
        <v>100</v>
      </c>
      <c r="L128" s="243">
        <v>100.3</v>
      </c>
      <c r="M128" s="243">
        <v>100.4</v>
      </c>
      <c r="N128" s="243">
        <v>100</v>
      </c>
      <c r="O128" s="243">
        <v>99.6</v>
      </c>
      <c r="P128" s="243">
        <v>99.8</v>
      </c>
      <c r="Q128" s="54"/>
      <c r="R128" s="86"/>
      <c r="S128" s="54"/>
      <c r="T128" s="54"/>
      <c r="U128" s="54"/>
      <c r="V128" s="54"/>
      <c r="W128" s="54"/>
      <c r="X128" s="54"/>
      <c r="Y128" s="54"/>
      <c r="Z128" s="54"/>
    </row>
    <row r="129" spans="2:26" ht="13.5" customHeight="1" x14ac:dyDescent="0.2">
      <c r="B129" s="68"/>
      <c r="C129" s="158">
        <v>2018</v>
      </c>
      <c r="D129" s="243">
        <v>100.3</v>
      </c>
      <c r="E129" s="243">
        <v>98</v>
      </c>
      <c r="F129" s="243">
        <v>101.9</v>
      </c>
      <c r="G129" s="243">
        <v>101.1</v>
      </c>
      <c r="H129" s="243">
        <v>101.1</v>
      </c>
      <c r="I129" s="243">
        <v>99.9</v>
      </c>
      <c r="J129" s="243">
        <v>101.9</v>
      </c>
      <c r="K129" s="243">
        <v>99.3</v>
      </c>
      <c r="L129" s="243">
        <v>101.6</v>
      </c>
      <c r="M129" s="243">
        <v>100.9</v>
      </c>
      <c r="N129" s="243">
        <v>100.4</v>
      </c>
      <c r="O129" s="243">
        <v>99.6</v>
      </c>
      <c r="P129" s="243">
        <v>100.5</v>
      </c>
      <c r="Q129" s="54"/>
      <c r="R129" s="86"/>
      <c r="S129" s="54"/>
      <c r="T129" s="54"/>
      <c r="U129" s="54"/>
      <c r="V129" s="54"/>
      <c r="W129" s="54"/>
      <c r="X129" s="54"/>
      <c r="Y129" s="54"/>
      <c r="Z129" s="54"/>
    </row>
    <row r="130" spans="2:26" ht="13.5" customHeight="1" x14ac:dyDescent="0.2">
      <c r="B130" s="68"/>
      <c r="C130" s="158">
        <v>2019</v>
      </c>
      <c r="D130" s="243">
        <v>103.9</v>
      </c>
      <c r="E130" s="243">
        <v>99.9</v>
      </c>
      <c r="F130" s="243">
        <v>100.1</v>
      </c>
      <c r="G130" s="243">
        <v>102.9</v>
      </c>
      <c r="H130" s="243">
        <v>105.6</v>
      </c>
      <c r="I130" s="243">
        <v>103</v>
      </c>
      <c r="J130" s="243">
        <v>106.2</v>
      </c>
      <c r="K130" s="243">
        <v>105.8</v>
      </c>
      <c r="L130" s="243">
        <v>105.7</v>
      </c>
      <c r="M130" s="243">
        <v>105</v>
      </c>
      <c r="N130" s="243">
        <v>103.7</v>
      </c>
      <c r="O130" s="243">
        <v>103.7</v>
      </c>
      <c r="P130" s="243">
        <v>103.8</v>
      </c>
      <c r="Q130" s="54"/>
      <c r="R130" s="86"/>
      <c r="S130" s="54"/>
      <c r="T130" s="54"/>
      <c r="U130" s="54"/>
      <c r="V130" s="54"/>
      <c r="W130" s="54"/>
      <c r="X130" s="54"/>
      <c r="Y130" s="54"/>
      <c r="Z130" s="54"/>
    </row>
    <row r="131" spans="2:26" ht="13.5" customHeight="1" x14ac:dyDescent="0.2">
      <c r="B131" s="68"/>
      <c r="C131" s="158">
        <v>2020</v>
      </c>
      <c r="D131" s="243">
        <v>103.5</v>
      </c>
      <c r="E131" s="243">
        <v>104.6</v>
      </c>
      <c r="F131" s="243">
        <v>105.5</v>
      </c>
      <c r="G131" s="243">
        <v>105.8</v>
      </c>
      <c r="H131" s="243">
        <v>105.5</v>
      </c>
      <c r="I131" s="243">
        <v>106.8</v>
      </c>
      <c r="J131" s="243">
        <v>106.3</v>
      </c>
      <c r="K131" s="243">
        <v>105.8</v>
      </c>
      <c r="L131" s="252">
        <v>107.5</v>
      </c>
      <c r="M131" s="252">
        <v>109.6</v>
      </c>
      <c r="N131" s="252">
        <v>109.6</v>
      </c>
      <c r="O131" s="252">
        <v>109.5</v>
      </c>
      <c r="P131" s="252">
        <v>106.7</v>
      </c>
      <c r="Q131" s="54"/>
      <c r="R131" s="86"/>
      <c r="S131" s="54"/>
      <c r="T131" s="54"/>
      <c r="U131" s="54"/>
      <c r="V131" s="54"/>
      <c r="W131" s="54"/>
      <c r="X131" s="54"/>
      <c r="Y131" s="54"/>
      <c r="Z131" s="54"/>
    </row>
    <row r="132" spans="2:26" ht="13.5" customHeight="1" x14ac:dyDescent="0.2">
      <c r="B132" s="68"/>
      <c r="C132" s="150"/>
      <c r="D132" s="72"/>
      <c r="E132" s="72"/>
      <c r="F132" s="72"/>
      <c r="G132" s="72"/>
      <c r="H132" s="72"/>
      <c r="I132" s="72"/>
      <c r="J132" s="72"/>
      <c r="K132" s="72"/>
      <c r="L132" s="72"/>
      <c r="M132" s="72"/>
      <c r="N132" s="72"/>
      <c r="O132" s="164"/>
      <c r="P132" s="72"/>
      <c r="Q132" s="54"/>
      <c r="R132" s="86"/>
      <c r="S132" s="54"/>
      <c r="T132" s="54"/>
      <c r="U132" s="54"/>
      <c r="V132" s="54"/>
      <c r="W132" s="54"/>
      <c r="X132" s="54"/>
      <c r="Y132" s="54"/>
      <c r="Z132" s="54"/>
    </row>
    <row r="133" spans="2:26" ht="13.5" customHeight="1" x14ac:dyDescent="0.2">
      <c r="B133" s="68"/>
      <c r="C133" s="260" t="s">
        <v>640</v>
      </c>
      <c r="D133" s="160"/>
      <c r="E133" s="160"/>
      <c r="F133" s="160"/>
      <c r="G133" s="160"/>
      <c r="H133" s="160"/>
      <c r="I133" s="160"/>
      <c r="J133" s="160"/>
      <c r="K133" s="160"/>
      <c r="L133" s="160"/>
      <c r="M133" s="160"/>
      <c r="N133" s="160"/>
      <c r="O133" s="161"/>
      <c r="P133" s="160"/>
      <c r="Q133" s="88"/>
      <c r="R133" s="89"/>
      <c r="S133" s="54"/>
      <c r="T133" s="54"/>
      <c r="U133" s="54"/>
      <c r="V133" s="54"/>
      <c r="W133" s="54"/>
      <c r="X133" s="54"/>
      <c r="Y133" s="54"/>
      <c r="Z133" s="54"/>
    </row>
    <row r="134" spans="2:26" ht="45" customHeight="1" x14ac:dyDescent="0.2">
      <c r="B134" s="68"/>
      <c r="C134" s="410" t="s">
        <v>650</v>
      </c>
      <c r="D134" s="411"/>
      <c r="E134" s="411"/>
      <c r="F134" s="411"/>
      <c r="G134" s="411"/>
      <c r="H134" s="411"/>
      <c r="I134" s="411"/>
      <c r="J134" s="411"/>
      <c r="K134" s="411"/>
      <c r="L134" s="411"/>
      <c r="M134" s="411"/>
      <c r="N134" s="411"/>
      <c r="O134" s="411"/>
      <c r="P134" s="411"/>
      <c r="Q134" s="411"/>
      <c r="R134" s="126"/>
      <c r="S134" s="54"/>
      <c r="T134" s="54"/>
      <c r="U134" s="54"/>
      <c r="V134" s="54"/>
      <c r="W134" s="54"/>
      <c r="X134" s="54"/>
      <c r="Y134" s="54"/>
      <c r="Z134" s="54"/>
    </row>
    <row r="135" spans="2:26" ht="13.5" customHeight="1" x14ac:dyDescent="0.2"/>
    <row r="136" spans="2:26" ht="13.5" customHeight="1" x14ac:dyDescent="0.2"/>
    <row r="137" spans="2:26" ht="13.5" customHeight="1" x14ac:dyDescent="0.25">
      <c r="B137" s="75">
        <v>4</v>
      </c>
      <c r="C137" s="127" t="s">
        <v>651</v>
      </c>
      <c r="D137" s="117"/>
      <c r="E137" s="117"/>
      <c r="F137" s="117"/>
      <c r="G137" s="104"/>
      <c r="H137" s="104"/>
      <c r="I137" s="104"/>
      <c r="J137" s="104"/>
      <c r="K137" s="104"/>
      <c r="L137" s="118"/>
      <c r="M137" s="294"/>
      <c r="N137" s="118" t="s">
        <v>645</v>
      </c>
      <c r="O137" s="118"/>
      <c r="P137" s="118"/>
      <c r="Q137" s="118"/>
      <c r="R137" s="203" t="s">
        <v>652</v>
      </c>
      <c r="S137" s="244" t="s">
        <v>653</v>
      </c>
    </row>
    <row r="138" spans="2:26" ht="13.5" customHeight="1" x14ac:dyDescent="0.2">
      <c r="C138" s="106" t="s">
        <v>621</v>
      </c>
      <c r="D138" s="54"/>
      <c r="E138" s="54"/>
      <c r="F138" s="54"/>
      <c r="G138" s="54"/>
      <c r="H138" s="54"/>
      <c r="I138" s="54"/>
      <c r="J138" s="54"/>
      <c r="K138" s="54"/>
      <c r="L138" s="54"/>
      <c r="M138" s="54"/>
      <c r="N138" s="54"/>
      <c r="O138" s="111"/>
      <c r="P138" s="54"/>
      <c r="Q138" s="54"/>
      <c r="R138" s="86"/>
    </row>
    <row r="139" spans="2:26" ht="13.5" customHeight="1" x14ac:dyDescent="0.2">
      <c r="C139" s="106" t="s">
        <v>654</v>
      </c>
      <c r="D139" s="54"/>
      <c r="E139" s="54"/>
      <c r="F139" s="54"/>
      <c r="G139" s="54"/>
      <c r="H139" s="54"/>
      <c r="I139" s="54"/>
      <c r="J139" s="54"/>
      <c r="K139" s="54"/>
      <c r="L139" s="54"/>
      <c r="M139" s="54"/>
      <c r="N139" s="54"/>
      <c r="O139" s="54"/>
      <c r="P139" s="54"/>
      <c r="Q139" s="54"/>
      <c r="R139" s="86"/>
    </row>
    <row r="140" spans="2:26" ht="13.5" customHeight="1" x14ac:dyDescent="0.2">
      <c r="C140" s="106" t="s">
        <v>655</v>
      </c>
      <c r="D140" s="54"/>
      <c r="E140" s="54"/>
      <c r="F140" s="54"/>
      <c r="G140" s="54"/>
      <c r="H140" s="54"/>
      <c r="I140" s="54"/>
      <c r="J140" s="54"/>
      <c r="K140" s="54"/>
      <c r="L140" s="54"/>
      <c r="M140" s="54"/>
      <c r="N140" s="54"/>
      <c r="O140" s="54"/>
      <c r="P140" s="54"/>
      <c r="Q140" s="54"/>
      <c r="R140" s="86"/>
    </row>
    <row r="141" spans="2:26" ht="13.5" customHeight="1" x14ac:dyDescent="0.2">
      <c r="C141" s="165" t="s">
        <v>656</v>
      </c>
      <c r="D141" s="54"/>
      <c r="E141" s="54"/>
      <c r="F141" s="54"/>
      <c r="G141" s="54"/>
      <c r="H141" s="54"/>
      <c r="I141" s="54"/>
      <c r="J141" s="54"/>
      <c r="K141" s="54"/>
      <c r="L141" s="54"/>
      <c r="M141" s="54"/>
      <c r="N141" s="54"/>
      <c r="O141" s="54"/>
      <c r="P141" s="54"/>
      <c r="Q141" s="54"/>
      <c r="R141" s="86"/>
    </row>
    <row r="142" spans="2:26" ht="13.5" customHeight="1" x14ac:dyDescent="0.2">
      <c r="C142" s="158" t="s">
        <v>625</v>
      </c>
      <c r="D142" s="158" t="s">
        <v>626</v>
      </c>
      <c r="E142" s="158" t="s">
        <v>627</v>
      </c>
      <c r="F142" s="158" t="s">
        <v>628</v>
      </c>
      <c r="G142" s="158" t="s">
        <v>629</v>
      </c>
      <c r="H142" s="158" t="s">
        <v>630</v>
      </c>
      <c r="I142" s="158" t="s">
        <v>631</v>
      </c>
      <c r="J142" s="158" t="s">
        <v>632</v>
      </c>
      <c r="K142" s="158" t="s">
        <v>633</v>
      </c>
      <c r="L142" s="158" t="s">
        <v>634</v>
      </c>
      <c r="M142" s="158" t="s">
        <v>635</v>
      </c>
      <c r="N142" s="158" t="s">
        <v>636</v>
      </c>
      <c r="O142" s="158" t="s">
        <v>637</v>
      </c>
      <c r="P142" s="158" t="s">
        <v>638</v>
      </c>
      <c r="Q142" s="54"/>
      <c r="R142" s="86"/>
    </row>
    <row r="143" spans="2:26" ht="13.5" customHeight="1" x14ac:dyDescent="0.2">
      <c r="C143" s="158">
        <v>1995</v>
      </c>
      <c r="D143" s="189">
        <v>124.3</v>
      </c>
      <c r="E143" s="189">
        <v>124.7</v>
      </c>
      <c r="F143" s="189">
        <v>125.3</v>
      </c>
      <c r="G143" s="189">
        <v>125.9</v>
      </c>
      <c r="H143" s="189">
        <v>126.1</v>
      </c>
      <c r="I143" s="189">
        <v>126.2</v>
      </c>
      <c r="J143" s="189">
        <v>126.5</v>
      </c>
      <c r="K143" s="189">
        <v>126.7</v>
      </c>
      <c r="L143" s="189">
        <v>126.9</v>
      </c>
      <c r="M143" s="189">
        <v>126.8</v>
      </c>
      <c r="N143" s="189">
        <v>126.8</v>
      </c>
      <c r="O143" s="189">
        <v>126.8</v>
      </c>
      <c r="P143" s="189">
        <v>126.1</v>
      </c>
      <c r="Q143" s="54"/>
      <c r="R143" s="86"/>
    </row>
    <row r="144" spans="2:26" ht="13.5" customHeight="1" x14ac:dyDescent="0.2">
      <c r="C144" s="158">
        <v>1996</v>
      </c>
      <c r="D144" s="189">
        <v>127</v>
      </c>
      <c r="E144" s="189">
        <v>127.1</v>
      </c>
      <c r="F144" s="189">
        <v>127.3</v>
      </c>
      <c r="G144" s="189">
        <v>127.6</v>
      </c>
      <c r="H144" s="189">
        <v>128.1</v>
      </c>
      <c r="I144" s="189">
        <v>128.4</v>
      </c>
      <c r="J144" s="189">
        <v>128.4</v>
      </c>
      <c r="K144" s="189">
        <v>128.6</v>
      </c>
      <c r="L144" s="189">
        <v>129</v>
      </c>
      <c r="M144" s="189">
        <v>129</v>
      </c>
      <c r="N144" s="189">
        <v>129.30000000000001</v>
      </c>
      <c r="O144" s="189">
        <v>129.30000000000001</v>
      </c>
      <c r="P144" s="189">
        <v>128.19999999999999</v>
      </c>
      <c r="Q144" s="54"/>
      <c r="R144" s="86"/>
    </row>
    <row r="145" spans="3:19" ht="13.5" customHeight="1" x14ac:dyDescent="0.2">
      <c r="C145" s="158">
        <v>1997</v>
      </c>
      <c r="D145" s="189">
        <v>129.6</v>
      </c>
      <c r="E145" s="189">
        <v>129.9</v>
      </c>
      <c r="F145" s="189">
        <v>130</v>
      </c>
      <c r="G145" s="189">
        <v>130.30000000000001</v>
      </c>
      <c r="H145" s="189">
        <v>130.69999999999999</v>
      </c>
      <c r="I145" s="189">
        <v>130.69999999999999</v>
      </c>
      <c r="J145" s="189">
        <v>130.80000000000001</v>
      </c>
      <c r="K145" s="189">
        <v>130.9</v>
      </c>
      <c r="L145" s="189">
        <v>130.9</v>
      </c>
      <c r="M145" s="189">
        <v>130.80000000000001</v>
      </c>
      <c r="N145" s="189">
        <v>130.9</v>
      </c>
      <c r="O145" s="189">
        <v>130.69999999999999</v>
      </c>
      <c r="P145" s="189">
        <v>130.5</v>
      </c>
      <c r="Q145" s="54"/>
      <c r="R145" s="86"/>
    </row>
    <row r="146" spans="3:19" ht="13.5" customHeight="1" x14ac:dyDescent="0.2">
      <c r="C146" s="158">
        <v>1998</v>
      </c>
      <c r="D146" s="189">
        <v>130.6</v>
      </c>
      <c r="E146" s="189">
        <v>130.6</v>
      </c>
      <c r="F146" s="189">
        <v>130.69999999999999</v>
      </c>
      <c r="G146" s="189">
        <v>131.1</v>
      </c>
      <c r="H146" s="189">
        <v>131.19999999999999</v>
      </c>
      <c r="I146" s="189">
        <v>131.4</v>
      </c>
      <c r="J146" s="189">
        <v>131.6</v>
      </c>
      <c r="K146" s="189">
        <v>131.6</v>
      </c>
      <c r="L146" s="189">
        <v>131.69999999999999</v>
      </c>
      <c r="M146" s="189">
        <v>131.6</v>
      </c>
      <c r="N146" s="189">
        <v>131.4</v>
      </c>
      <c r="O146" s="189">
        <v>131.1</v>
      </c>
      <c r="P146" s="189">
        <v>131.19999999999999</v>
      </c>
      <c r="Q146" s="54"/>
      <c r="R146" s="86"/>
    </row>
    <row r="147" spans="3:19" ht="13.5" customHeight="1" x14ac:dyDescent="0.2">
      <c r="C147" s="158">
        <v>1999</v>
      </c>
      <c r="D147" s="189">
        <v>131.4</v>
      </c>
      <c r="E147" s="189">
        <v>131.5</v>
      </c>
      <c r="F147" s="189">
        <v>131.80000000000001</v>
      </c>
      <c r="G147" s="189">
        <v>132.30000000000001</v>
      </c>
      <c r="H147" s="189">
        <v>132.6</v>
      </c>
      <c r="I147" s="189">
        <v>133.1</v>
      </c>
      <c r="J147" s="189">
        <v>133.5</v>
      </c>
      <c r="K147" s="189">
        <v>133.9</v>
      </c>
      <c r="L147" s="189">
        <v>133.9</v>
      </c>
      <c r="M147" s="189">
        <v>133.80000000000001</v>
      </c>
      <c r="N147" s="189">
        <v>134</v>
      </c>
      <c r="O147" s="189">
        <v>134.19999999999999</v>
      </c>
      <c r="P147" s="189">
        <v>133</v>
      </c>
      <c r="Q147" s="54"/>
      <c r="R147" s="86"/>
    </row>
    <row r="148" spans="3:19" ht="13.5" customHeight="1" x14ac:dyDescent="0.2">
      <c r="C148" s="158">
        <v>2000</v>
      </c>
      <c r="D148" s="189">
        <v>134.69999999999999</v>
      </c>
      <c r="E148" s="189">
        <v>135.19999999999999</v>
      </c>
      <c r="F148" s="189">
        <v>135.69999999999999</v>
      </c>
      <c r="G148" s="189">
        <v>135.80000000000001</v>
      </c>
      <c r="H148" s="189">
        <v>135.5</v>
      </c>
      <c r="I148" s="189">
        <v>136</v>
      </c>
      <c r="J148" s="189">
        <v>135.80000000000001</v>
      </c>
      <c r="K148" s="189">
        <v>135.5</v>
      </c>
      <c r="L148" s="189">
        <v>135.9</v>
      </c>
      <c r="M148" s="189">
        <v>135.80000000000001</v>
      </c>
      <c r="N148" s="189">
        <v>135.69999999999999</v>
      </c>
      <c r="O148" s="189">
        <v>135.6</v>
      </c>
      <c r="P148" s="189">
        <v>135.6</v>
      </c>
      <c r="Q148" s="54"/>
      <c r="R148" s="86"/>
    </row>
    <row r="149" spans="3:19" ht="13.5" customHeight="1" x14ac:dyDescent="0.2">
      <c r="C149" s="158">
        <v>2001</v>
      </c>
      <c r="D149" s="189">
        <v>135.80000000000001</v>
      </c>
      <c r="E149" s="189">
        <v>136</v>
      </c>
      <c r="F149" s="189">
        <v>135.9</v>
      </c>
      <c r="G149" s="189">
        <v>136.19999999999999</v>
      </c>
      <c r="H149" s="189">
        <v>136.80000000000001</v>
      </c>
      <c r="I149" s="189">
        <v>136.69999999999999</v>
      </c>
      <c r="J149" s="189">
        <v>136.19999999999999</v>
      </c>
      <c r="K149" s="189">
        <v>136.19999999999999</v>
      </c>
      <c r="L149" s="189">
        <v>136.30000000000001</v>
      </c>
      <c r="M149" s="189">
        <v>135.6</v>
      </c>
      <c r="N149" s="189">
        <v>135.30000000000001</v>
      </c>
      <c r="O149" s="189">
        <v>134.9</v>
      </c>
      <c r="P149" s="189">
        <v>136</v>
      </c>
      <c r="Q149" s="54"/>
      <c r="R149" s="86"/>
    </row>
    <row r="150" spans="3:19" ht="13.5" customHeight="1" x14ac:dyDescent="0.2">
      <c r="C150" s="158">
        <v>2002</v>
      </c>
      <c r="D150" s="189">
        <v>135.1</v>
      </c>
      <c r="E150" s="189">
        <v>135.1</v>
      </c>
      <c r="F150" s="189">
        <v>135.4</v>
      </c>
      <c r="G150" s="189">
        <v>135.80000000000001</v>
      </c>
      <c r="H150" s="189">
        <v>135.80000000000001</v>
      </c>
      <c r="I150" s="189">
        <v>135.80000000000001</v>
      </c>
      <c r="J150" s="189">
        <v>136</v>
      </c>
      <c r="K150" s="189">
        <v>136.30000000000001</v>
      </c>
      <c r="L150" s="189">
        <v>136.4</v>
      </c>
      <c r="M150" s="189">
        <v>136.19999999999999</v>
      </c>
      <c r="N150" s="189">
        <v>136</v>
      </c>
      <c r="O150" s="189">
        <v>135.9</v>
      </c>
      <c r="P150" s="189">
        <v>135.80000000000001</v>
      </c>
      <c r="Q150" s="54"/>
      <c r="R150" s="86"/>
    </row>
    <row r="151" spans="3:19" ht="13.5" customHeight="1" x14ac:dyDescent="0.2">
      <c r="C151" s="158">
        <v>2003</v>
      </c>
      <c r="D151" s="189">
        <v>136.19999999999999</v>
      </c>
      <c r="E151" s="189">
        <v>136.6</v>
      </c>
      <c r="F151" s="189">
        <v>136.80000000000001</v>
      </c>
      <c r="G151" s="189">
        <v>136.80000000000001</v>
      </c>
      <c r="H151" s="189">
        <v>136.9</v>
      </c>
      <c r="I151" s="189">
        <v>137</v>
      </c>
      <c r="J151" s="189">
        <v>137.5</v>
      </c>
      <c r="K151" s="189">
        <v>137.80000000000001</v>
      </c>
      <c r="L151" s="189">
        <v>138.80000000000001</v>
      </c>
      <c r="M151" s="189">
        <v>138.9</v>
      </c>
      <c r="N151" s="189">
        <v>139.19999999999999</v>
      </c>
      <c r="O151" s="189">
        <v>139.1</v>
      </c>
      <c r="P151" s="189">
        <v>137.6</v>
      </c>
      <c r="Q151" s="54"/>
      <c r="R151" s="86"/>
    </row>
    <row r="152" spans="3:19" ht="13.5" customHeight="1" x14ac:dyDescent="0.2">
      <c r="C152" s="158">
        <v>2004</v>
      </c>
      <c r="D152" s="189">
        <v>140.5</v>
      </c>
      <c r="E152" s="189">
        <v>142</v>
      </c>
      <c r="F152" s="189">
        <v>144</v>
      </c>
      <c r="G152" s="189">
        <v>146.30000000000001</v>
      </c>
      <c r="H152" s="189">
        <v>148.19999999999999</v>
      </c>
      <c r="I152" s="189">
        <v>148.4</v>
      </c>
      <c r="J152" s="189">
        <v>149.19999999999999</v>
      </c>
      <c r="K152" s="189">
        <v>150.80000000000001</v>
      </c>
      <c r="L152" s="189">
        <v>151.69999999999999</v>
      </c>
      <c r="M152" s="189">
        <v>153.1</v>
      </c>
      <c r="N152" s="189">
        <v>152.9</v>
      </c>
      <c r="O152" s="189">
        <v>152.1</v>
      </c>
      <c r="P152" s="189">
        <v>148.30000000000001</v>
      </c>
      <c r="Q152" s="54"/>
      <c r="R152" s="86"/>
    </row>
    <row r="153" spans="3:19" ht="13.5" customHeight="1" x14ac:dyDescent="0.2">
      <c r="C153" s="158">
        <v>2005</v>
      </c>
      <c r="D153" s="189">
        <v>153.9</v>
      </c>
      <c r="E153" s="189">
        <v>155.19999999999999</v>
      </c>
      <c r="F153" s="189">
        <v>157</v>
      </c>
      <c r="G153" s="189">
        <v>157.69999999999999</v>
      </c>
      <c r="H153" s="189">
        <v>157.4</v>
      </c>
      <c r="I153" s="189">
        <v>158.5</v>
      </c>
      <c r="J153" s="189">
        <v>159.80000000000001</v>
      </c>
      <c r="K153" s="189">
        <v>160.69999999999999</v>
      </c>
      <c r="L153" s="189">
        <v>163.19999999999999</v>
      </c>
      <c r="M153" s="189">
        <v>165.5</v>
      </c>
      <c r="N153" s="189">
        <v>162.69999999999999</v>
      </c>
      <c r="O153" s="189">
        <v>163.30000000000001</v>
      </c>
      <c r="P153" s="189">
        <v>159.6</v>
      </c>
      <c r="Q153" s="54"/>
      <c r="R153" s="86"/>
    </row>
    <row r="154" spans="3:19" ht="13.5" customHeight="1" x14ac:dyDescent="0.2">
      <c r="C154" s="158">
        <v>2006</v>
      </c>
      <c r="D154" s="189">
        <v>165.3</v>
      </c>
      <c r="E154" s="189">
        <v>165.1</v>
      </c>
      <c r="F154" s="189">
        <v>166.6</v>
      </c>
      <c r="G154" s="189">
        <v>169.1</v>
      </c>
      <c r="H154" s="189">
        <v>170.6</v>
      </c>
      <c r="I154" s="189">
        <v>171.9</v>
      </c>
      <c r="J154" s="189">
        <v>172.7</v>
      </c>
      <c r="K154" s="189">
        <v>173.4</v>
      </c>
      <c r="L154" s="189">
        <v>170.8</v>
      </c>
      <c r="M154" s="189">
        <v>169.6</v>
      </c>
      <c r="N154" s="189">
        <v>169.5</v>
      </c>
      <c r="O154" s="189">
        <v>169.9</v>
      </c>
      <c r="P154" s="189">
        <v>169.6</v>
      </c>
      <c r="Q154" s="54"/>
      <c r="R154" s="86"/>
    </row>
    <row r="155" spans="3:19" ht="13.5" customHeight="1" x14ac:dyDescent="0.2">
      <c r="C155" s="158">
        <v>2007</v>
      </c>
      <c r="D155" s="189">
        <v>169.7</v>
      </c>
      <c r="E155" s="189">
        <v>170.7</v>
      </c>
      <c r="F155" s="189">
        <v>172.6</v>
      </c>
      <c r="G155" s="189">
        <v>174.5</v>
      </c>
      <c r="H155" s="189">
        <v>175.9</v>
      </c>
      <c r="I155" s="189">
        <v>176.1</v>
      </c>
      <c r="J155" s="189">
        <v>177.2</v>
      </c>
      <c r="K155" s="189">
        <v>175.8</v>
      </c>
      <c r="L155" s="189">
        <v>176.3</v>
      </c>
      <c r="M155" s="189">
        <v>176.3</v>
      </c>
      <c r="N155" s="189">
        <v>178.9</v>
      </c>
      <c r="O155" s="189">
        <v>178.1</v>
      </c>
      <c r="P155" s="189">
        <v>175.2</v>
      </c>
      <c r="Q155" s="54"/>
      <c r="R155" s="86"/>
    </row>
    <row r="156" spans="3:19" ht="13.5" customHeight="1" x14ac:dyDescent="0.2">
      <c r="C156" s="158">
        <v>2008</v>
      </c>
      <c r="D156" s="224">
        <v>179.3</v>
      </c>
      <c r="E156" s="224">
        <v>180.3</v>
      </c>
      <c r="F156" s="224">
        <v>183.9</v>
      </c>
      <c r="G156" s="224">
        <v>186.7</v>
      </c>
      <c r="H156" s="224">
        <v>190.9</v>
      </c>
      <c r="I156" s="225">
        <v>194.2</v>
      </c>
      <c r="J156" s="225">
        <v>198.1</v>
      </c>
      <c r="K156" s="225">
        <v>197.2</v>
      </c>
      <c r="L156" s="225">
        <v>198</v>
      </c>
      <c r="M156" s="224">
        <v>192.5</v>
      </c>
      <c r="N156" s="224">
        <v>186.5</v>
      </c>
      <c r="O156" s="224">
        <v>182</v>
      </c>
      <c r="P156" s="189">
        <v>189.1</v>
      </c>
      <c r="Q156" s="54"/>
      <c r="R156" s="86"/>
    </row>
    <row r="157" spans="3:19" ht="13.5" customHeight="1" x14ac:dyDescent="0.2">
      <c r="C157" s="158">
        <v>2009</v>
      </c>
      <c r="D157" s="224">
        <v>182</v>
      </c>
      <c r="E157" s="224">
        <v>180.1</v>
      </c>
      <c r="F157" s="224">
        <v>178.9</v>
      </c>
      <c r="G157" s="224">
        <v>179.3</v>
      </c>
      <c r="H157" s="224">
        <v>180.1</v>
      </c>
      <c r="I157" s="225">
        <v>181.5</v>
      </c>
      <c r="J157" s="225">
        <v>180.3</v>
      </c>
      <c r="K157" s="225">
        <v>182.4</v>
      </c>
      <c r="L157" s="225">
        <v>181.8</v>
      </c>
      <c r="M157" s="224">
        <v>181.4</v>
      </c>
      <c r="N157" s="224">
        <v>182.6</v>
      </c>
      <c r="O157" s="224">
        <v>182.6</v>
      </c>
      <c r="P157" s="189">
        <v>181.1</v>
      </c>
      <c r="Q157" s="54"/>
      <c r="R157" s="86"/>
    </row>
    <row r="158" spans="3:19" ht="13.5" customHeight="1" x14ac:dyDescent="0.2">
      <c r="C158" s="158">
        <v>2010</v>
      </c>
      <c r="D158" s="224">
        <v>184.7</v>
      </c>
      <c r="E158" s="224">
        <v>184.3</v>
      </c>
      <c r="F158" s="224">
        <v>186.7</v>
      </c>
      <c r="G158" s="224">
        <v>188.5</v>
      </c>
      <c r="H158" s="224">
        <v>189.6</v>
      </c>
      <c r="I158" s="225">
        <v>188.4</v>
      </c>
      <c r="J158" s="225"/>
      <c r="K158" s="225"/>
      <c r="L158" s="225"/>
      <c r="M158" s="224"/>
      <c r="N158" s="224"/>
      <c r="O158" s="224"/>
      <c r="P158" s="189"/>
      <c r="Q158" s="54"/>
      <c r="R158" s="86"/>
    </row>
    <row r="159" spans="3:19" ht="13.5" customHeight="1" x14ac:dyDescent="0.25">
      <c r="C159" s="158">
        <v>2011</v>
      </c>
      <c r="D159" s="224"/>
      <c r="E159" s="224"/>
      <c r="F159" s="224"/>
      <c r="G159" s="224"/>
      <c r="H159" s="238"/>
      <c r="I159" s="237"/>
      <c r="J159" s="237"/>
      <c r="K159" s="237"/>
      <c r="L159" s="237"/>
      <c r="M159" s="224"/>
      <c r="N159" s="224"/>
      <c r="O159" s="224"/>
      <c r="P159" s="189"/>
      <c r="Q159" s="54"/>
      <c r="R159" s="86"/>
      <c r="S159" s="223" t="s">
        <v>652</v>
      </c>
    </row>
    <row r="160" spans="3:19" ht="13.5" customHeight="1" x14ac:dyDescent="0.25">
      <c r="C160" s="158">
        <v>2012</v>
      </c>
      <c r="D160" s="224"/>
      <c r="E160" s="224"/>
      <c r="F160" s="224"/>
      <c r="G160" s="224"/>
      <c r="H160" s="238"/>
      <c r="I160" s="237"/>
      <c r="J160" s="237"/>
      <c r="K160" s="237"/>
      <c r="L160" s="237"/>
      <c r="M160" s="224"/>
      <c r="N160" s="224"/>
      <c r="O160" s="224"/>
      <c r="P160" s="189"/>
      <c r="Q160" s="54"/>
      <c r="R160" s="86"/>
      <c r="S160" s="223"/>
    </row>
    <row r="161" spans="2:19" ht="13.5" customHeight="1" x14ac:dyDescent="0.25">
      <c r="C161" s="158">
        <v>2013</v>
      </c>
      <c r="D161" s="224"/>
      <c r="E161" s="224"/>
      <c r="F161" s="224"/>
      <c r="G161" s="224"/>
      <c r="H161" s="238"/>
      <c r="I161" s="237"/>
      <c r="J161" s="237"/>
      <c r="K161" s="237"/>
      <c r="L161" s="237"/>
      <c r="M161" s="224"/>
      <c r="N161" s="224"/>
      <c r="O161" s="224"/>
      <c r="P161" s="189"/>
      <c r="Q161" s="54"/>
      <c r="R161" s="86"/>
      <c r="S161" s="223"/>
    </row>
    <row r="162" spans="2:19" ht="13.5" customHeight="1" x14ac:dyDescent="0.25">
      <c r="C162" s="158">
        <v>2014</v>
      </c>
      <c r="D162" s="224"/>
      <c r="E162" s="224"/>
      <c r="F162" s="224"/>
      <c r="G162" s="224"/>
      <c r="H162" s="238"/>
      <c r="I162" s="237"/>
      <c r="J162" s="237"/>
      <c r="K162" s="237"/>
      <c r="L162" s="237"/>
      <c r="M162" s="224"/>
      <c r="N162" s="224"/>
      <c r="O162" s="224"/>
      <c r="P162" s="189"/>
      <c r="Q162" s="54"/>
      <c r="R162" s="86"/>
      <c r="S162" s="223"/>
    </row>
    <row r="163" spans="2:19" ht="13.5" customHeight="1" x14ac:dyDescent="0.2">
      <c r="C163" s="150"/>
      <c r="D163" s="72"/>
      <c r="E163" s="72"/>
      <c r="F163" s="72"/>
      <c r="G163" s="72"/>
      <c r="H163" s="72"/>
      <c r="I163" s="72"/>
      <c r="J163" s="72"/>
      <c r="K163" s="72"/>
      <c r="L163" s="72"/>
      <c r="M163" s="72"/>
      <c r="N163" s="72"/>
      <c r="O163" s="72"/>
      <c r="P163" s="72"/>
      <c r="Q163" s="54"/>
      <c r="R163" s="86"/>
    </row>
    <row r="164" spans="2:19" ht="13.5" customHeight="1" x14ac:dyDescent="0.2">
      <c r="C164" s="152" t="s">
        <v>640</v>
      </c>
      <c r="D164" s="88"/>
      <c r="E164" s="88"/>
      <c r="F164" s="88"/>
      <c r="G164" s="88"/>
      <c r="H164" s="88"/>
      <c r="I164" s="88"/>
      <c r="J164" s="88"/>
      <c r="K164" s="88"/>
      <c r="L164" s="88"/>
      <c r="M164" s="88"/>
      <c r="N164" s="88"/>
      <c r="O164" s="88"/>
      <c r="P164" s="88"/>
      <c r="Q164" s="88"/>
      <c r="R164" s="89"/>
    </row>
    <row r="165" spans="2:19" ht="13.5" customHeight="1" x14ac:dyDescent="0.2">
      <c r="C165" s="151"/>
      <c r="D165" s="54"/>
      <c r="E165" s="54"/>
      <c r="F165" s="54"/>
      <c r="G165" s="54"/>
      <c r="H165" s="54"/>
      <c r="I165" s="54"/>
      <c r="J165" s="54"/>
      <c r="K165" s="54"/>
      <c r="L165" s="54"/>
      <c r="M165" s="54"/>
      <c r="N165" s="54"/>
      <c r="O165" s="54"/>
      <c r="P165" s="54"/>
      <c r="Q165" s="54"/>
      <c r="R165" s="54"/>
    </row>
    <row r="166" spans="2:19" ht="13.5" customHeight="1" x14ac:dyDescent="0.2"/>
    <row r="167" spans="2:19" ht="13.5" customHeight="1" x14ac:dyDescent="0.25">
      <c r="B167" s="75">
        <v>5</v>
      </c>
      <c r="C167" s="116" t="s">
        <v>657</v>
      </c>
      <c r="D167" s="117"/>
      <c r="E167" s="104"/>
      <c r="F167" s="104"/>
      <c r="G167" s="104"/>
      <c r="H167" s="104"/>
      <c r="I167" s="104"/>
      <c r="J167" s="104"/>
      <c r="K167" s="104"/>
      <c r="L167" s="104"/>
      <c r="M167" s="294"/>
      <c r="N167" s="294"/>
      <c r="O167" s="118" t="s">
        <v>645</v>
      </c>
      <c r="P167" s="118"/>
      <c r="Q167" s="118"/>
      <c r="R167" s="203" t="s">
        <v>620</v>
      </c>
    </row>
    <row r="168" spans="2:19" ht="13.5" customHeight="1" x14ac:dyDescent="0.2">
      <c r="C168" s="105" t="s">
        <v>621</v>
      </c>
      <c r="D168" s="54"/>
      <c r="E168" s="54"/>
      <c r="F168" s="54"/>
      <c r="G168" s="54"/>
      <c r="H168" s="54"/>
      <c r="I168" s="54"/>
      <c r="J168" s="54"/>
      <c r="K168" s="54"/>
      <c r="L168" s="54"/>
      <c r="M168" s="54"/>
      <c r="N168" s="54"/>
      <c r="O168" s="111"/>
      <c r="P168" s="54"/>
      <c r="Q168" s="54"/>
      <c r="R168" s="86"/>
    </row>
    <row r="169" spans="2:19" ht="13.5" customHeight="1" x14ac:dyDescent="0.2">
      <c r="C169" s="105" t="s">
        <v>658</v>
      </c>
      <c r="D169" s="54"/>
      <c r="E169" s="54"/>
      <c r="F169" s="54"/>
      <c r="G169" s="54"/>
      <c r="H169" s="54"/>
      <c r="I169" s="54"/>
      <c r="J169" s="54"/>
      <c r="K169" s="54"/>
      <c r="L169" s="54"/>
      <c r="M169" s="54"/>
      <c r="N169" s="54"/>
      <c r="O169" s="54"/>
      <c r="P169" s="54"/>
      <c r="Q169" s="54"/>
      <c r="R169" s="86"/>
    </row>
    <row r="170" spans="2:19" ht="13.5" customHeight="1" x14ac:dyDescent="0.2">
      <c r="C170" s="105" t="s">
        <v>659</v>
      </c>
      <c r="D170" s="54"/>
      <c r="E170" s="54"/>
      <c r="F170" s="54"/>
      <c r="G170" s="54"/>
      <c r="H170" s="54"/>
      <c r="I170" s="54"/>
      <c r="J170" s="54"/>
      <c r="K170" s="54"/>
      <c r="L170" s="54"/>
      <c r="M170" s="54"/>
      <c r="N170" s="54"/>
      <c r="O170" s="54"/>
      <c r="P170" s="54"/>
      <c r="Q170" s="54"/>
      <c r="R170" s="86"/>
    </row>
    <row r="171" spans="2:19" ht="13.5" customHeight="1" x14ac:dyDescent="0.2">
      <c r="C171" s="159" t="s">
        <v>660</v>
      </c>
      <c r="D171" s="54"/>
      <c r="E171" s="54"/>
      <c r="F171" s="54"/>
      <c r="G171" s="54"/>
      <c r="H171" s="54"/>
      <c r="I171" s="54"/>
      <c r="J171" s="54"/>
      <c r="K171" s="54"/>
      <c r="L171" s="54"/>
      <c r="M171" s="54"/>
      <c r="N171" s="54"/>
      <c r="O171" s="54"/>
      <c r="P171" s="54"/>
      <c r="Q171" s="54"/>
      <c r="R171" s="86"/>
    </row>
    <row r="172" spans="2:19" ht="13.5" customHeight="1" x14ac:dyDescent="0.2">
      <c r="C172" s="158" t="s">
        <v>625</v>
      </c>
      <c r="D172" s="158" t="s">
        <v>626</v>
      </c>
      <c r="E172" s="158" t="s">
        <v>627</v>
      </c>
      <c r="F172" s="158" t="s">
        <v>628</v>
      </c>
      <c r="G172" s="158" t="s">
        <v>629</v>
      </c>
      <c r="H172" s="158" t="s">
        <v>630</v>
      </c>
      <c r="I172" s="158" t="s">
        <v>631</v>
      </c>
      <c r="J172" s="158" t="s">
        <v>632</v>
      </c>
      <c r="K172" s="158" t="s">
        <v>633</v>
      </c>
      <c r="L172" s="158" t="s">
        <v>634</v>
      </c>
      <c r="M172" s="158" t="s">
        <v>635</v>
      </c>
      <c r="N172" s="158" t="s">
        <v>636</v>
      </c>
      <c r="O172" s="158" t="s">
        <v>637</v>
      </c>
      <c r="P172" s="158" t="s">
        <v>638</v>
      </c>
      <c r="Q172" s="54"/>
      <c r="R172" s="86"/>
    </row>
    <row r="173" spans="2:19" ht="13.5" customHeight="1" x14ac:dyDescent="0.2">
      <c r="C173" s="158">
        <v>1995</v>
      </c>
      <c r="D173" s="189">
        <v>181.1</v>
      </c>
      <c r="E173" s="189">
        <v>178.4</v>
      </c>
      <c r="F173" s="189">
        <v>176.9</v>
      </c>
      <c r="G173" s="189">
        <v>177.3</v>
      </c>
      <c r="H173" s="189">
        <v>176.1</v>
      </c>
      <c r="I173" s="189">
        <v>174.2</v>
      </c>
      <c r="J173" s="189">
        <v>173.1</v>
      </c>
      <c r="K173" s="189">
        <v>170.2</v>
      </c>
      <c r="L173" s="189">
        <v>168.7</v>
      </c>
      <c r="M173" s="189">
        <v>167.6</v>
      </c>
      <c r="N173" s="189">
        <v>166.4</v>
      </c>
      <c r="O173" s="189">
        <v>165.8</v>
      </c>
      <c r="P173" s="189">
        <v>173</v>
      </c>
      <c r="Q173" s="54"/>
      <c r="R173" s="86"/>
    </row>
    <row r="174" spans="2:19" ht="13.5" customHeight="1" x14ac:dyDescent="0.2">
      <c r="C174" s="158">
        <v>1996</v>
      </c>
      <c r="D174" s="189">
        <v>163.1</v>
      </c>
      <c r="E174" s="189">
        <v>159.5</v>
      </c>
      <c r="F174" s="189">
        <v>157.5</v>
      </c>
      <c r="G174" s="189">
        <v>153.4</v>
      </c>
      <c r="H174" s="189">
        <v>152.19999999999999</v>
      </c>
      <c r="I174" s="189">
        <v>150.5</v>
      </c>
      <c r="J174" s="189">
        <v>148.69999999999999</v>
      </c>
      <c r="K174" s="189">
        <v>148</v>
      </c>
      <c r="L174" s="189">
        <v>146.9</v>
      </c>
      <c r="M174" s="189">
        <v>144.80000000000001</v>
      </c>
      <c r="N174" s="189">
        <v>142.9</v>
      </c>
      <c r="O174" s="189">
        <v>140.69999999999999</v>
      </c>
      <c r="P174" s="189">
        <v>150.69999999999999</v>
      </c>
      <c r="Q174" s="54"/>
      <c r="R174" s="86"/>
    </row>
    <row r="175" spans="2:19" ht="13.5" customHeight="1" x14ac:dyDescent="0.2">
      <c r="C175" s="158">
        <v>1997</v>
      </c>
      <c r="D175" s="189">
        <v>139.6</v>
      </c>
      <c r="E175" s="189">
        <v>138</v>
      </c>
      <c r="F175" s="189">
        <v>136.69999999999999</v>
      </c>
      <c r="G175" s="189">
        <v>135.1</v>
      </c>
      <c r="H175" s="189">
        <v>130.9</v>
      </c>
      <c r="I175" s="189">
        <v>129.30000000000001</v>
      </c>
      <c r="J175" s="189">
        <v>127.9</v>
      </c>
      <c r="K175" s="189">
        <v>126.3</v>
      </c>
      <c r="L175" s="189">
        <v>125</v>
      </c>
      <c r="M175" s="189">
        <v>123.7</v>
      </c>
      <c r="N175" s="189">
        <v>122.4</v>
      </c>
      <c r="O175" s="189">
        <v>121.6</v>
      </c>
      <c r="P175" s="189">
        <v>129.69999999999999</v>
      </c>
      <c r="Q175" s="54"/>
      <c r="R175" s="86"/>
    </row>
    <row r="176" spans="2:19" ht="13.5" customHeight="1" x14ac:dyDescent="0.2">
      <c r="C176" s="158">
        <v>1998</v>
      </c>
      <c r="D176" s="189">
        <v>118.9</v>
      </c>
      <c r="E176" s="189">
        <v>116.1</v>
      </c>
      <c r="F176" s="189">
        <v>113.8</v>
      </c>
      <c r="G176" s="189">
        <v>110.9</v>
      </c>
      <c r="H176" s="189">
        <v>109.4</v>
      </c>
      <c r="I176" s="189">
        <v>108.6</v>
      </c>
      <c r="J176" s="189">
        <v>107.3</v>
      </c>
      <c r="K176" s="189">
        <v>105</v>
      </c>
      <c r="L176" s="189">
        <v>104.4</v>
      </c>
      <c r="M176" s="189">
        <v>102.4</v>
      </c>
      <c r="N176" s="189">
        <v>101.8</v>
      </c>
      <c r="O176" s="189">
        <v>100</v>
      </c>
      <c r="P176" s="189">
        <v>108.2</v>
      </c>
      <c r="Q176" s="54"/>
      <c r="R176" s="86"/>
    </row>
    <row r="177" spans="3:18" ht="13.5" customHeight="1" x14ac:dyDescent="0.2">
      <c r="C177" s="158">
        <v>1999</v>
      </c>
      <c r="D177" s="189">
        <v>97.9</v>
      </c>
      <c r="E177" s="189">
        <v>97.3</v>
      </c>
      <c r="F177" s="189">
        <v>96.7</v>
      </c>
      <c r="G177" s="189">
        <v>95</v>
      </c>
      <c r="H177" s="189">
        <v>94.5</v>
      </c>
      <c r="I177" s="189">
        <v>94</v>
      </c>
      <c r="J177" s="189">
        <v>92.9</v>
      </c>
      <c r="K177" s="189">
        <v>91.6</v>
      </c>
      <c r="L177" s="189">
        <v>91.3</v>
      </c>
      <c r="M177" s="189">
        <v>90.8</v>
      </c>
      <c r="N177" s="189">
        <v>90.4</v>
      </c>
      <c r="O177" s="189">
        <v>89.9</v>
      </c>
      <c r="P177" s="189">
        <v>93.5</v>
      </c>
      <c r="Q177" s="54"/>
      <c r="R177" s="86"/>
    </row>
    <row r="178" spans="3:18" ht="13.5" customHeight="1" x14ac:dyDescent="0.2">
      <c r="C178" s="158">
        <v>2000</v>
      </c>
      <c r="D178" s="189">
        <v>88.8</v>
      </c>
      <c r="E178" s="189">
        <v>88.4</v>
      </c>
      <c r="F178" s="189">
        <v>87.7</v>
      </c>
      <c r="G178" s="189">
        <v>87.1</v>
      </c>
      <c r="H178" s="189">
        <v>86.2</v>
      </c>
      <c r="I178" s="189">
        <v>85.9</v>
      </c>
      <c r="J178" s="189">
        <v>86</v>
      </c>
      <c r="K178" s="189">
        <v>85.3</v>
      </c>
      <c r="L178" s="189">
        <v>85.1</v>
      </c>
      <c r="M178" s="189">
        <v>85.2</v>
      </c>
      <c r="N178" s="189">
        <v>85</v>
      </c>
      <c r="O178" s="189">
        <v>84.2</v>
      </c>
      <c r="P178" s="189">
        <v>86.3</v>
      </c>
      <c r="Q178" s="54"/>
      <c r="R178" s="86"/>
    </row>
    <row r="179" spans="3:18" ht="13.5" customHeight="1" x14ac:dyDescent="0.2">
      <c r="C179" s="158">
        <v>2001</v>
      </c>
      <c r="D179" s="189">
        <v>82.9</v>
      </c>
      <c r="E179" s="189">
        <v>81.7</v>
      </c>
      <c r="F179" s="189">
        <v>80.5</v>
      </c>
      <c r="G179" s="189">
        <v>80.400000000000006</v>
      </c>
      <c r="H179" s="189">
        <v>80</v>
      </c>
      <c r="I179" s="189">
        <v>79.099999999999994</v>
      </c>
      <c r="J179" s="189">
        <v>78.599999999999994</v>
      </c>
      <c r="K179" s="189">
        <v>76.099999999999994</v>
      </c>
      <c r="L179" s="189">
        <v>76.099999999999994</v>
      </c>
      <c r="M179" s="189">
        <v>75.599999999999994</v>
      </c>
      <c r="N179" s="189">
        <v>75</v>
      </c>
      <c r="O179" s="189">
        <v>74.599999999999994</v>
      </c>
      <c r="P179" s="189">
        <v>78.400000000000006</v>
      </c>
      <c r="Q179" s="54"/>
      <c r="R179" s="86"/>
    </row>
    <row r="180" spans="3:18" ht="13.5" customHeight="1" x14ac:dyDescent="0.2">
      <c r="C180" s="158">
        <v>2002</v>
      </c>
      <c r="D180" s="189">
        <v>72.599999999999994</v>
      </c>
      <c r="E180" s="189">
        <v>71.5</v>
      </c>
      <c r="F180" s="189">
        <v>71</v>
      </c>
      <c r="G180" s="189">
        <v>70.8</v>
      </c>
      <c r="H180" s="189">
        <v>70.3</v>
      </c>
      <c r="I180" s="189">
        <v>69.400000000000006</v>
      </c>
      <c r="J180" s="189">
        <v>68.400000000000006</v>
      </c>
      <c r="K180" s="189">
        <v>67.5</v>
      </c>
      <c r="L180" s="189">
        <v>67.099999999999994</v>
      </c>
      <c r="M180" s="189">
        <v>66.400000000000006</v>
      </c>
      <c r="N180" s="189">
        <v>65.599999999999994</v>
      </c>
      <c r="O180" s="189">
        <v>65.400000000000006</v>
      </c>
      <c r="P180" s="189">
        <v>68.900000000000006</v>
      </c>
      <c r="Q180" s="54"/>
      <c r="R180" s="86"/>
    </row>
    <row r="181" spans="3:18" ht="13.5" customHeight="1" x14ac:dyDescent="0.2">
      <c r="C181" s="158">
        <v>2003</v>
      </c>
      <c r="D181" s="189">
        <v>64.7</v>
      </c>
      <c r="E181" s="189">
        <v>63.9</v>
      </c>
      <c r="F181" s="189">
        <v>62.9</v>
      </c>
      <c r="G181" s="189">
        <v>62.8</v>
      </c>
      <c r="H181" s="189">
        <v>62.1</v>
      </c>
      <c r="I181" s="189">
        <v>61.8</v>
      </c>
      <c r="J181" s="189">
        <v>61.5</v>
      </c>
      <c r="K181" s="189">
        <v>60.7</v>
      </c>
      <c r="L181" s="189">
        <v>60.6</v>
      </c>
      <c r="M181" s="189">
        <v>59.5</v>
      </c>
      <c r="N181" s="189">
        <v>58.9</v>
      </c>
      <c r="O181" s="189">
        <v>58.4</v>
      </c>
      <c r="P181" s="189">
        <v>61.5</v>
      </c>
      <c r="Q181" s="54"/>
      <c r="R181" s="86"/>
    </row>
    <row r="182" spans="3:18" ht="13.5" customHeight="1" x14ac:dyDescent="0.2">
      <c r="C182" s="158">
        <v>2004</v>
      </c>
      <c r="D182" s="189">
        <v>58.2</v>
      </c>
      <c r="E182" s="189">
        <v>57.9</v>
      </c>
      <c r="F182" s="189">
        <v>57.7</v>
      </c>
      <c r="G182" s="189">
        <v>57.7</v>
      </c>
      <c r="H182" s="189">
        <v>57.2</v>
      </c>
      <c r="I182" s="189">
        <v>56.6</v>
      </c>
      <c r="J182" s="189">
        <v>56.5</v>
      </c>
      <c r="K182" s="189">
        <v>56.3</v>
      </c>
      <c r="L182" s="189">
        <v>55.9</v>
      </c>
      <c r="M182" s="189">
        <v>55.7</v>
      </c>
      <c r="N182" s="189">
        <v>54.5</v>
      </c>
      <c r="O182" s="189">
        <v>54.6</v>
      </c>
      <c r="P182" s="189">
        <v>56.6</v>
      </c>
      <c r="Q182" s="54"/>
      <c r="R182" s="86"/>
    </row>
    <row r="183" spans="3:18" ht="13.5" customHeight="1" x14ac:dyDescent="0.2">
      <c r="C183" s="158">
        <v>2005</v>
      </c>
      <c r="D183" s="189">
        <v>53.9</v>
      </c>
      <c r="E183" s="189">
        <v>53.6</v>
      </c>
      <c r="F183" s="189">
        <v>53.1</v>
      </c>
      <c r="G183" s="189">
        <v>53</v>
      </c>
      <c r="H183" s="189">
        <v>52.4</v>
      </c>
      <c r="I183" s="189">
        <v>52.1</v>
      </c>
      <c r="J183" s="189">
        <v>51.7</v>
      </c>
      <c r="K183" s="189">
        <v>51.5</v>
      </c>
      <c r="L183" s="189">
        <v>51</v>
      </c>
      <c r="M183" s="189">
        <v>50.6</v>
      </c>
      <c r="N183" s="189">
        <v>50.5</v>
      </c>
      <c r="O183" s="189">
        <v>49.9</v>
      </c>
      <c r="P183" s="189">
        <v>51.9</v>
      </c>
      <c r="Q183" s="54"/>
      <c r="R183" s="86"/>
    </row>
    <row r="184" spans="3:18" ht="13.5" customHeight="1" x14ac:dyDescent="0.2">
      <c r="C184" s="158">
        <v>2006</v>
      </c>
      <c r="D184" s="189">
        <v>49.8</v>
      </c>
      <c r="E184" s="189">
        <v>49.4</v>
      </c>
      <c r="F184" s="189">
        <v>49.2</v>
      </c>
      <c r="G184" s="189">
        <v>48.6</v>
      </c>
      <c r="H184" s="189">
        <v>48.2</v>
      </c>
      <c r="I184" s="189">
        <v>47.7</v>
      </c>
      <c r="J184" s="189">
        <v>47.5</v>
      </c>
      <c r="K184" s="189">
        <v>47.1</v>
      </c>
      <c r="L184" s="189">
        <v>46.8</v>
      </c>
      <c r="M184" s="189">
        <v>46.5</v>
      </c>
      <c r="N184" s="189">
        <v>46.5</v>
      </c>
      <c r="O184" s="189">
        <v>46.4</v>
      </c>
      <c r="P184" s="189">
        <v>47.8</v>
      </c>
      <c r="Q184" s="54"/>
      <c r="R184" s="86"/>
    </row>
    <row r="185" spans="3:18" ht="13.5" customHeight="1" x14ac:dyDescent="0.2">
      <c r="C185" s="158">
        <v>2007</v>
      </c>
      <c r="D185" s="189">
        <v>46</v>
      </c>
      <c r="E185" s="189">
        <v>45.7</v>
      </c>
      <c r="F185" s="189">
        <v>45.2</v>
      </c>
      <c r="G185" s="189">
        <v>44.8</v>
      </c>
      <c r="H185" s="189">
        <v>44.1</v>
      </c>
      <c r="I185" s="189">
        <v>43.5</v>
      </c>
      <c r="J185" s="189">
        <v>43.2</v>
      </c>
      <c r="K185" s="189">
        <v>42.9</v>
      </c>
      <c r="L185" s="189">
        <v>42.8</v>
      </c>
      <c r="M185" s="189">
        <v>42.6</v>
      </c>
      <c r="N185" s="189">
        <v>42.3</v>
      </c>
      <c r="O185" s="189">
        <v>42.2</v>
      </c>
      <c r="P185" s="189">
        <v>43.8</v>
      </c>
      <c r="Q185" s="54"/>
      <c r="R185" s="86"/>
    </row>
    <row r="186" spans="3:18" ht="13.5" customHeight="1" x14ac:dyDescent="0.2">
      <c r="C186" s="158">
        <v>2008</v>
      </c>
      <c r="D186" s="224">
        <v>42</v>
      </c>
      <c r="E186" s="224">
        <v>41.7</v>
      </c>
      <c r="F186" s="224">
        <v>40.9</v>
      </c>
      <c r="G186" s="224">
        <v>40.700000000000003</v>
      </c>
      <c r="H186" s="224">
        <v>40.6</v>
      </c>
      <c r="I186" s="225">
        <v>40.6</v>
      </c>
      <c r="J186" s="225">
        <v>40.4</v>
      </c>
      <c r="K186" s="225">
        <v>40.1</v>
      </c>
      <c r="L186" s="225">
        <v>39.799999999999997</v>
      </c>
      <c r="M186" s="189">
        <v>39.299999999999997</v>
      </c>
      <c r="N186" s="189">
        <v>39.1</v>
      </c>
      <c r="O186" s="189">
        <v>39</v>
      </c>
      <c r="P186" s="189">
        <v>40.299999999999997</v>
      </c>
      <c r="Q186" s="54"/>
      <c r="R186" s="86"/>
    </row>
    <row r="187" spans="3:18" ht="13.5" customHeight="1" x14ac:dyDescent="0.2">
      <c r="C187" s="158">
        <v>2009</v>
      </c>
      <c r="D187" s="224">
        <v>39</v>
      </c>
      <c r="E187" s="224">
        <v>38.4</v>
      </c>
      <c r="F187" s="224">
        <v>38.299999999999997</v>
      </c>
      <c r="G187" s="224">
        <v>37.9</v>
      </c>
      <c r="H187" s="224">
        <v>37.799999999999997</v>
      </c>
      <c r="I187" s="225">
        <v>37.299999999999997</v>
      </c>
      <c r="J187" s="225">
        <v>37.1</v>
      </c>
      <c r="K187" s="225">
        <v>37.200000000000003</v>
      </c>
      <c r="L187" s="225">
        <v>37</v>
      </c>
      <c r="M187" s="189">
        <v>37.4</v>
      </c>
      <c r="N187" s="189">
        <v>37.200000000000003</v>
      </c>
      <c r="O187" s="189">
        <v>37</v>
      </c>
      <c r="P187" s="189">
        <v>37.6</v>
      </c>
      <c r="Q187" s="54"/>
      <c r="R187" s="86"/>
    </row>
    <row r="188" spans="3:18" ht="13.5" customHeight="1" x14ac:dyDescent="0.2">
      <c r="C188" s="158">
        <v>2010</v>
      </c>
      <c r="D188" s="224">
        <v>37</v>
      </c>
      <c r="E188" s="224">
        <v>36.700000000000003</v>
      </c>
      <c r="F188" s="224">
        <v>36.6</v>
      </c>
      <c r="G188" s="224">
        <v>36.1</v>
      </c>
      <c r="H188" s="224">
        <v>36</v>
      </c>
      <c r="I188" s="225">
        <v>35.700000000000003</v>
      </c>
      <c r="J188" s="225">
        <v>35.6</v>
      </c>
      <c r="K188" s="225">
        <v>35.4</v>
      </c>
      <c r="L188" s="225">
        <v>35.200000000000003</v>
      </c>
      <c r="M188" s="189">
        <v>35.1</v>
      </c>
      <c r="N188" s="189">
        <v>35.1</v>
      </c>
      <c r="O188" s="189">
        <v>34.9</v>
      </c>
      <c r="P188" s="189">
        <v>35.799999999999997</v>
      </c>
      <c r="Q188" s="54"/>
      <c r="R188" s="86"/>
    </row>
    <row r="189" spans="3:18" ht="13.5" customHeight="1" x14ac:dyDescent="0.2">
      <c r="C189" s="158">
        <v>2011</v>
      </c>
      <c r="D189" s="224">
        <v>34.799999999999997</v>
      </c>
      <c r="E189" s="224">
        <v>34.6</v>
      </c>
      <c r="F189" s="224">
        <v>34.4</v>
      </c>
      <c r="G189" s="224">
        <v>34.299999999999997</v>
      </c>
      <c r="H189" s="225">
        <v>34.200000000000003</v>
      </c>
      <c r="I189" s="225">
        <v>33.9</v>
      </c>
      <c r="J189" s="225">
        <v>33.9</v>
      </c>
      <c r="K189" s="225">
        <v>33.4</v>
      </c>
      <c r="L189" s="225">
        <v>33.700000000000003</v>
      </c>
      <c r="M189" s="239">
        <v>33.200000000000003</v>
      </c>
      <c r="N189" s="239">
        <v>33.299999999999997</v>
      </c>
      <c r="O189" s="239">
        <v>33.5</v>
      </c>
      <c r="P189" s="189">
        <v>33.9</v>
      </c>
      <c r="Q189" s="54"/>
      <c r="R189" s="86"/>
    </row>
    <row r="190" spans="3:18" ht="13.5" customHeight="1" x14ac:dyDescent="0.2">
      <c r="C190" s="158">
        <v>2012</v>
      </c>
      <c r="D190" s="243">
        <v>33.799999999999997</v>
      </c>
      <c r="E190" s="243">
        <v>33.700000000000003</v>
      </c>
      <c r="F190" s="243">
        <v>33.299999999999997</v>
      </c>
      <c r="G190" s="243">
        <v>33.299999999999997</v>
      </c>
      <c r="H190" s="243">
        <v>33.299999999999997</v>
      </c>
      <c r="I190" s="243">
        <v>32.9</v>
      </c>
      <c r="J190" s="243">
        <v>32.799999999999997</v>
      </c>
      <c r="K190" s="243">
        <v>32.6</v>
      </c>
      <c r="L190" s="243">
        <v>32</v>
      </c>
      <c r="M190" s="243">
        <v>32.200000000000003</v>
      </c>
      <c r="N190" s="243">
        <v>31.8</v>
      </c>
      <c r="O190" s="243">
        <v>31.6</v>
      </c>
      <c r="P190" s="243">
        <v>32.799999999999997</v>
      </c>
      <c r="Q190" s="54"/>
      <c r="R190" s="86"/>
    </row>
    <row r="191" spans="3:18" ht="13.5" customHeight="1" x14ac:dyDescent="0.2">
      <c r="C191" s="158">
        <v>2013</v>
      </c>
      <c r="D191" s="243">
        <v>31.5</v>
      </c>
      <c r="E191" s="243">
        <v>31.5</v>
      </c>
      <c r="F191" s="243">
        <v>31.4</v>
      </c>
      <c r="G191" s="243">
        <v>31.3</v>
      </c>
      <c r="H191" s="243">
        <v>31.1</v>
      </c>
      <c r="I191" s="243">
        <v>30.9</v>
      </c>
      <c r="J191" s="243">
        <v>31</v>
      </c>
      <c r="K191" s="243">
        <v>30.8</v>
      </c>
      <c r="L191" s="243">
        <v>30.9</v>
      </c>
      <c r="M191" s="243">
        <v>30.6</v>
      </c>
      <c r="N191" s="243">
        <v>30.7</v>
      </c>
      <c r="O191" s="243">
        <v>30.6</v>
      </c>
      <c r="P191" s="243">
        <v>31</v>
      </c>
      <c r="Q191" s="54"/>
      <c r="R191" s="86"/>
    </row>
    <row r="192" spans="3:18" ht="13.5" customHeight="1" x14ac:dyDescent="0.2">
      <c r="C192" s="158">
        <v>2014</v>
      </c>
      <c r="D192" s="243">
        <v>30.6</v>
      </c>
      <c r="E192" s="243">
        <v>30.4</v>
      </c>
      <c r="F192" s="243">
        <v>30.4</v>
      </c>
      <c r="G192" s="243">
        <v>30.5</v>
      </c>
      <c r="H192" s="243">
        <v>30.4</v>
      </c>
      <c r="I192" s="243">
        <v>30.4</v>
      </c>
      <c r="J192" s="243">
        <v>30.3</v>
      </c>
      <c r="K192" s="243">
        <v>30.2</v>
      </c>
      <c r="L192" s="243">
        <v>30.2</v>
      </c>
      <c r="M192" s="243">
        <v>30.1</v>
      </c>
      <c r="N192" s="243">
        <v>30.1</v>
      </c>
      <c r="O192" s="243">
        <v>29.9</v>
      </c>
      <c r="P192" s="243">
        <v>30.3</v>
      </c>
      <c r="Q192" s="54"/>
      <c r="R192" s="86"/>
    </row>
    <row r="193" spans="2:29" ht="13.5" customHeight="1" x14ac:dyDescent="0.2">
      <c r="C193" s="172">
        <v>2015</v>
      </c>
      <c r="D193" s="243">
        <v>30</v>
      </c>
      <c r="E193" s="243">
        <v>29.5</v>
      </c>
      <c r="F193" s="243">
        <v>29.3</v>
      </c>
      <c r="G193" s="243">
        <v>29.3</v>
      </c>
      <c r="H193" s="243">
        <v>29.1</v>
      </c>
      <c r="I193" s="243">
        <v>28.8</v>
      </c>
      <c r="J193" s="243">
        <v>29</v>
      </c>
      <c r="K193" s="243">
        <v>29.1</v>
      </c>
      <c r="L193" s="243">
        <v>29</v>
      </c>
      <c r="M193" s="243">
        <v>28.8</v>
      </c>
      <c r="N193" s="243">
        <v>28.6</v>
      </c>
      <c r="O193" s="243">
        <v>28.7</v>
      </c>
      <c r="P193" s="243">
        <v>29.1</v>
      </c>
      <c r="Q193" s="54"/>
      <c r="R193" s="86"/>
    </row>
    <row r="194" spans="2:29" ht="13.5" customHeight="1" x14ac:dyDescent="0.2">
      <c r="C194" s="172">
        <v>2016</v>
      </c>
      <c r="D194" s="243">
        <v>28.7</v>
      </c>
      <c r="E194" s="243">
        <v>28.6</v>
      </c>
      <c r="F194" s="243">
        <v>27.8</v>
      </c>
      <c r="G194" s="243">
        <v>27.9</v>
      </c>
      <c r="H194" s="243">
        <v>28.1</v>
      </c>
      <c r="I194" s="243">
        <v>28.1</v>
      </c>
      <c r="J194" s="243">
        <v>27.9</v>
      </c>
      <c r="K194" s="243">
        <v>27.7</v>
      </c>
      <c r="L194" s="243">
        <v>27.7</v>
      </c>
      <c r="M194" s="243">
        <v>27.5</v>
      </c>
      <c r="N194" s="243">
        <v>27.5</v>
      </c>
      <c r="O194" s="243">
        <v>27.6</v>
      </c>
      <c r="P194" s="243">
        <v>27.9</v>
      </c>
      <c r="Q194" s="54"/>
      <c r="R194" s="86"/>
    </row>
    <row r="195" spans="2:29" ht="13.5" customHeight="1" x14ac:dyDescent="0.2">
      <c r="C195" s="172">
        <v>2017</v>
      </c>
      <c r="D195" s="243">
        <v>27.3</v>
      </c>
      <c r="E195" s="243">
        <v>27.3</v>
      </c>
      <c r="F195" s="243">
        <v>27.3</v>
      </c>
      <c r="G195" s="243">
        <v>27.7</v>
      </c>
      <c r="H195" s="243">
        <v>27.7</v>
      </c>
      <c r="I195" s="243">
        <v>27.6</v>
      </c>
      <c r="J195" s="243">
        <v>27.6</v>
      </c>
      <c r="K195" s="243">
        <v>27.5</v>
      </c>
      <c r="L195" s="243">
        <v>27.5</v>
      </c>
      <c r="M195" s="243">
        <v>27.5</v>
      </c>
      <c r="N195" s="243">
        <v>27.5</v>
      </c>
      <c r="O195" s="243">
        <v>27.3</v>
      </c>
      <c r="P195" s="243">
        <v>27.5</v>
      </c>
      <c r="Q195" s="54"/>
      <c r="R195" s="86"/>
    </row>
    <row r="196" spans="2:29" ht="13.5" customHeight="1" x14ac:dyDescent="0.2">
      <c r="C196" s="172">
        <v>2018</v>
      </c>
      <c r="D196" s="243">
        <v>27.4</v>
      </c>
      <c r="E196" s="243">
        <v>27.1</v>
      </c>
      <c r="F196" s="243">
        <v>27.2</v>
      </c>
      <c r="G196" s="243">
        <v>27.2</v>
      </c>
      <c r="H196" s="243">
        <v>27.5</v>
      </c>
      <c r="I196" s="243">
        <v>27.5</v>
      </c>
      <c r="J196" s="243">
        <v>27.4</v>
      </c>
      <c r="K196" s="243">
        <v>27.5</v>
      </c>
      <c r="L196" s="243">
        <v>27.4</v>
      </c>
      <c r="M196" s="243">
        <v>27.5</v>
      </c>
      <c r="N196" s="243">
        <v>27.4</v>
      </c>
      <c r="O196" s="243">
        <v>26.9</v>
      </c>
      <c r="P196" s="243">
        <v>27.3</v>
      </c>
      <c r="Q196" s="54"/>
      <c r="R196" s="86"/>
    </row>
    <row r="197" spans="2:29" ht="13.5" customHeight="1" x14ac:dyDescent="0.2">
      <c r="C197" s="172">
        <v>2019</v>
      </c>
      <c r="D197" s="243">
        <v>26.9</v>
      </c>
      <c r="E197" s="243">
        <v>27</v>
      </c>
      <c r="F197" s="243">
        <v>26.7</v>
      </c>
      <c r="G197" s="243">
        <v>26.7</v>
      </c>
      <c r="H197" s="243">
        <v>26.2</v>
      </c>
      <c r="I197" s="243">
        <v>26</v>
      </c>
      <c r="J197" s="243">
        <v>26</v>
      </c>
      <c r="K197" s="243">
        <v>26.1</v>
      </c>
      <c r="L197" s="243">
        <v>25.3</v>
      </c>
      <c r="M197" s="243">
        <v>26</v>
      </c>
      <c r="N197" s="243">
        <v>26</v>
      </c>
      <c r="O197" s="243">
        <v>26.1</v>
      </c>
      <c r="P197" s="243">
        <v>26.3</v>
      </c>
      <c r="Q197" s="54"/>
      <c r="R197" s="86"/>
    </row>
    <row r="198" spans="2:29" ht="13.5" customHeight="1" x14ac:dyDescent="0.2">
      <c r="C198" s="172">
        <v>2020</v>
      </c>
      <c r="D198" s="243">
        <v>25.7</v>
      </c>
      <c r="E198" s="243">
        <v>25.7</v>
      </c>
      <c r="F198" s="243">
        <v>25.6</v>
      </c>
      <c r="G198" s="243">
        <v>25.7</v>
      </c>
      <c r="H198" s="243">
        <v>25.7</v>
      </c>
      <c r="I198" s="243">
        <v>25.5</v>
      </c>
      <c r="J198" s="243">
        <v>25.7</v>
      </c>
      <c r="K198" s="243">
        <v>25.7</v>
      </c>
      <c r="L198" s="252">
        <v>25.5</v>
      </c>
      <c r="M198" s="252">
        <v>25.5</v>
      </c>
      <c r="N198" s="252">
        <v>25.6</v>
      </c>
      <c r="O198" s="252">
        <v>25.2</v>
      </c>
      <c r="P198" s="252">
        <v>25.6</v>
      </c>
      <c r="Q198" s="54"/>
      <c r="R198" s="86"/>
    </row>
    <row r="199" spans="2:29" ht="13.5" customHeight="1" x14ac:dyDescent="0.2">
      <c r="C199" s="162"/>
      <c r="D199" s="163"/>
      <c r="E199" s="163"/>
      <c r="F199" s="163"/>
      <c r="G199" s="163"/>
      <c r="H199" s="163"/>
      <c r="I199" s="163"/>
      <c r="J199" s="163"/>
      <c r="K199" s="163"/>
      <c r="L199" s="163"/>
      <c r="M199" s="163"/>
      <c r="N199" s="163"/>
      <c r="O199" s="163"/>
      <c r="P199" s="163"/>
      <c r="Q199" s="54"/>
      <c r="R199" s="86"/>
    </row>
    <row r="200" spans="2:29" ht="13.5" customHeight="1" x14ac:dyDescent="0.2">
      <c r="C200" s="260" t="s">
        <v>640</v>
      </c>
      <c r="D200" s="160"/>
      <c r="E200" s="160"/>
      <c r="F200" s="160"/>
      <c r="G200" s="160"/>
      <c r="H200" s="160"/>
      <c r="I200" s="160"/>
      <c r="J200" s="160"/>
      <c r="K200" s="160"/>
      <c r="L200" s="160"/>
      <c r="M200" s="160"/>
      <c r="N200" s="160"/>
      <c r="O200" s="160"/>
      <c r="P200" s="160"/>
      <c r="Q200" s="88"/>
      <c r="R200" s="89"/>
    </row>
    <row r="201" spans="2:29" ht="13.5" customHeight="1" x14ac:dyDescent="0.2">
      <c r="C201" s="72"/>
      <c r="D201" s="72"/>
      <c r="E201" s="72"/>
      <c r="F201" s="72"/>
      <c r="G201" s="72"/>
      <c r="H201" s="72"/>
      <c r="I201" s="72"/>
      <c r="J201" s="72"/>
      <c r="K201" s="72"/>
      <c r="L201" s="72"/>
      <c r="M201" s="72"/>
      <c r="N201" s="72"/>
      <c r="O201" s="72"/>
      <c r="P201" s="72"/>
      <c r="Q201" s="54"/>
      <c r="R201" s="54"/>
    </row>
    <row r="202" spans="2:29" ht="13.5" customHeight="1" x14ac:dyDescent="0.25">
      <c r="B202" s="75">
        <v>6</v>
      </c>
      <c r="C202" s="116" t="s">
        <v>661</v>
      </c>
      <c r="D202" s="117"/>
      <c r="E202" s="117"/>
      <c r="F202" s="104"/>
      <c r="G202" s="104"/>
      <c r="H202" s="117" t="s">
        <v>619</v>
      </c>
      <c r="I202" s="117"/>
      <c r="J202" s="117"/>
      <c r="K202" s="117"/>
      <c r="L202" s="204" t="s">
        <v>662</v>
      </c>
      <c r="M202" s="103" t="s">
        <v>663</v>
      </c>
      <c r="N202" s="118"/>
      <c r="O202" s="104"/>
      <c r="P202" s="104"/>
      <c r="Q202" s="104"/>
      <c r="R202" s="104"/>
      <c r="S202" s="200"/>
      <c r="T202" s="74"/>
      <c r="U202" s="70"/>
      <c r="V202" s="70"/>
      <c r="W202" s="70"/>
      <c r="X202" s="70"/>
      <c r="Y202" s="70"/>
      <c r="Z202" s="70"/>
      <c r="AA202" s="70"/>
      <c r="AB202" s="70"/>
      <c r="AC202" s="70"/>
    </row>
    <row r="203" spans="2:29" ht="13.5" customHeight="1" x14ac:dyDescent="0.2">
      <c r="C203" s="105" t="s">
        <v>621</v>
      </c>
      <c r="D203" s="54"/>
      <c r="E203" s="54"/>
      <c r="F203" s="54"/>
      <c r="G203" s="54"/>
      <c r="H203" s="54"/>
      <c r="I203" s="245" t="s">
        <v>664</v>
      </c>
      <c r="J203" s="54"/>
      <c r="K203" s="54"/>
      <c r="L203" s="54"/>
      <c r="M203" s="105" t="s">
        <v>621</v>
      </c>
      <c r="N203" s="54"/>
      <c r="O203" s="54"/>
      <c r="P203" s="54"/>
      <c r="Q203" s="54"/>
      <c r="R203" s="54"/>
      <c r="S203" s="194"/>
      <c r="T203" s="74"/>
      <c r="U203" s="70"/>
      <c r="V203" s="70"/>
      <c r="W203" s="70"/>
      <c r="X203" s="70"/>
      <c r="Y203" s="70"/>
      <c r="Z203" s="70"/>
      <c r="AA203" s="70"/>
      <c r="AB203" s="70"/>
      <c r="AC203" s="70"/>
    </row>
    <row r="204" spans="2:29" ht="13.5" customHeight="1" x14ac:dyDescent="0.2">
      <c r="C204" s="105" t="s">
        <v>665</v>
      </c>
      <c r="D204" s="54"/>
      <c r="E204" s="54"/>
      <c r="F204" s="54"/>
      <c r="G204" s="54"/>
      <c r="H204" s="54"/>
      <c r="I204" s="54"/>
      <c r="J204" s="54"/>
      <c r="K204" s="54"/>
      <c r="L204" s="54"/>
      <c r="M204" s="105" t="s">
        <v>665</v>
      </c>
      <c r="N204" s="54"/>
      <c r="O204" s="54"/>
      <c r="P204" s="54"/>
      <c r="Q204" s="54"/>
      <c r="R204" s="54"/>
      <c r="S204" s="194"/>
      <c r="T204" s="74"/>
      <c r="U204" s="70"/>
      <c r="V204" s="70"/>
      <c r="W204" s="70"/>
      <c r="X204" s="70"/>
      <c r="Y204" s="70"/>
      <c r="Z204" s="70"/>
      <c r="AA204" s="70"/>
      <c r="AB204" s="70"/>
      <c r="AC204" s="70"/>
    </row>
    <row r="205" spans="2:29" ht="13.5" customHeight="1" x14ac:dyDescent="0.2">
      <c r="C205" s="105" t="s">
        <v>666</v>
      </c>
      <c r="D205" s="54"/>
      <c r="E205" s="54"/>
      <c r="F205" s="54"/>
      <c r="G205" s="54"/>
      <c r="H205" s="71"/>
      <c r="I205" s="128"/>
      <c r="J205" s="128"/>
      <c r="K205" s="128"/>
      <c r="L205" s="128"/>
      <c r="M205" s="105" t="s">
        <v>667</v>
      </c>
      <c r="N205" s="54"/>
      <c r="O205" s="54"/>
      <c r="P205" s="54"/>
      <c r="Q205" s="54"/>
      <c r="R205" s="54"/>
      <c r="S205" s="194"/>
      <c r="T205" s="74"/>
      <c r="U205" s="70"/>
      <c r="V205" s="70"/>
      <c r="W205" s="70"/>
      <c r="X205" s="70"/>
      <c r="Y205" s="70"/>
      <c r="Z205" s="70"/>
      <c r="AA205" s="70"/>
      <c r="AB205" s="70"/>
      <c r="AC205" s="70"/>
    </row>
    <row r="206" spans="2:29" ht="13.5" customHeight="1" x14ac:dyDescent="0.2">
      <c r="C206" s="105" t="s">
        <v>668</v>
      </c>
      <c r="D206" s="54"/>
      <c r="E206" s="54"/>
      <c r="F206" s="54"/>
      <c r="G206" s="54"/>
      <c r="H206" s="71"/>
      <c r="I206" s="72"/>
      <c r="J206" s="72"/>
      <c r="K206" s="72"/>
      <c r="L206" s="72"/>
      <c r="M206" s="105" t="s">
        <v>668</v>
      </c>
      <c r="N206" s="54"/>
      <c r="O206" s="54"/>
      <c r="P206" s="54"/>
      <c r="Q206" s="54"/>
      <c r="R206" s="54"/>
      <c r="S206" s="194"/>
      <c r="T206" s="74"/>
      <c r="U206" s="74"/>
      <c r="V206" s="74"/>
      <c r="W206" s="74"/>
      <c r="X206" s="74"/>
      <c r="Y206" s="74"/>
      <c r="Z206" s="74"/>
      <c r="AA206" s="74"/>
      <c r="AB206" s="74"/>
      <c r="AC206" s="74"/>
    </row>
    <row r="207" spans="2:29" ht="13.5" customHeight="1" x14ac:dyDescent="0.2">
      <c r="C207" s="106" t="s">
        <v>669</v>
      </c>
      <c r="D207" s="54"/>
      <c r="E207" s="54"/>
      <c r="F207" s="54"/>
      <c r="G207" s="54"/>
      <c r="H207" s="71"/>
      <c r="I207" s="119"/>
      <c r="J207" s="119"/>
      <c r="K207" s="54"/>
      <c r="L207" s="54"/>
      <c r="M207" s="106" t="s">
        <v>670</v>
      </c>
      <c r="N207" s="54"/>
      <c r="O207" s="54"/>
      <c r="P207" s="54"/>
      <c r="Q207" s="54"/>
      <c r="R207" s="54"/>
      <c r="S207" s="195"/>
      <c r="T207" s="83"/>
      <c r="U207" s="83"/>
      <c r="V207" s="83"/>
      <c r="W207" s="83"/>
      <c r="X207" s="83"/>
      <c r="Y207" s="83"/>
      <c r="Z207" s="83"/>
      <c r="AA207" s="83"/>
      <c r="AB207" s="73"/>
      <c r="AC207" s="73"/>
    </row>
    <row r="208" spans="2:29" ht="13.5" customHeight="1" x14ac:dyDescent="0.2">
      <c r="C208" s="178" t="s">
        <v>625</v>
      </c>
      <c r="D208" s="178" t="s">
        <v>671</v>
      </c>
      <c r="E208" s="178" t="s">
        <v>672</v>
      </c>
      <c r="F208" s="178" t="s">
        <v>673</v>
      </c>
      <c r="G208" s="178" t="s">
        <v>674</v>
      </c>
      <c r="H208" s="178" t="s">
        <v>638</v>
      </c>
      <c r="I208" s="54"/>
      <c r="J208" s="54"/>
      <c r="K208" s="54"/>
      <c r="L208" s="54"/>
      <c r="M208" s="153" t="s">
        <v>625</v>
      </c>
      <c r="N208" s="197" t="s">
        <v>671</v>
      </c>
      <c r="O208" s="178" t="s">
        <v>672</v>
      </c>
      <c r="P208" s="178" t="s">
        <v>673</v>
      </c>
      <c r="Q208" s="178" t="s">
        <v>674</v>
      </c>
      <c r="R208" s="198" t="s">
        <v>638</v>
      </c>
      <c r="S208" s="196"/>
      <c r="T208" s="72"/>
      <c r="U208" s="72"/>
      <c r="V208" s="72"/>
      <c r="W208" s="72"/>
      <c r="X208" s="72"/>
      <c r="Y208" s="72"/>
      <c r="Z208" s="72"/>
      <c r="AA208" s="72"/>
      <c r="AB208" s="54"/>
      <c r="AC208" s="54"/>
    </row>
    <row r="209" spans="3:29" ht="13.5" customHeight="1" x14ac:dyDescent="0.2">
      <c r="C209" s="158">
        <v>2006</v>
      </c>
      <c r="D209" s="189">
        <v>100.8</v>
      </c>
      <c r="E209" s="189">
        <v>101.5</v>
      </c>
      <c r="F209" s="189">
        <v>102.7</v>
      </c>
      <c r="G209" s="189">
        <v>103.4</v>
      </c>
      <c r="H209" s="189">
        <f>SUM(D209:G209)/4</f>
        <v>102.1</v>
      </c>
      <c r="I209" s="54"/>
      <c r="J209" s="54"/>
      <c r="K209" s="54"/>
      <c r="L209" s="54"/>
      <c r="M209" s="153">
        <v>1995</v>
      </c>
      <c r="N209" s="222">
        <v>69.400000000000006</v>
      </c>
      <c r="O209" s="189">
        <v>69.8</v>
      </c>
      <c r="P209" s="189">
        <v>70.400000000000006</v>
      </c>
      <c r="Q209" s="189">
        <v>70.7</v>
      </c>
      <c r="R209" s="199">
        <f>SUM(N209:Q209)/4</f>
        <v>70.075000000000003</v>
      </c>
      <c r="S209" s="196"/>
      <c r="T209" s="72"/>
      <c r="U209" s="72"/>
      <c r="V209" s="72"/>
      <c r="W209" s="72"/>
      <c r="X209" s="72"/>
      <c r="Y209" s="72"/>
      <c r="Z209" s="72"/>
      <c r="AA209" s="72"/>
      <c r="AB209" s="54"/>
      <c r="AC209" s="54"/>
    </row>
    <row r="210" spans="3:29" ht="13.5" customHeight="1" x14ac:dyDescent="0.2">
      <c r="C210" s="158">
        <v>2007</v>
      </c>
      <c r="D210" s="189">
        <v>104.2</v>
      </c>
      <c r="E210" s="189">
        <v>105.1</v>
      </c>
      <c r="F210" s="189">
        <v>106.2</v>
      </c>
      <c r="G210" s="189">
        <v>106.8</v>
      </c>
      <c r="H210" s="189">
        <f t="shared" ref="H210:H223" si="0">SUM(D210:G210)/4</f>
        <v>105.575</v>
      </c>
      <c r="I210" s="54"/>
      <c r="J210" s="54"/>
      <c r="K210" s="54"/>
      <c r="L210" s="54"/>
      <c r="M210" s="153">
        <v>1996</v>
      </c>
      <c r="N210" s="222">
        <v>71.3</v>
      </c>
      <c r="O210" s="189">
        <v>71.8</v>
      </c>
      <c r="P210" s="189">
        <v>72.400000000000006</v>
      </c>
      <c r="Q210" s="189">
        <v>72.8</v>
      </c>
      <c r="R210" s="199">
        <f>SUM(N210:Q210)/4</f>
        <v>72.075000000000003</v>
      </c>
      <c r="S210" s="196"/>
      <c r="T210" s="72"/>
      <c r="U210" s="72"/>
      <c r="V210" s="72"/>
      <c r="W210" s="72"/>
      <c r="X210" s="72"/>
      <c r="Y210" s="72"/>
      <c r="Z210" s="72"/>
      <c r="AA210" s="72"/>
      <c r="AB210" s="54"/>
      <c r="AC210" s="54"/>
    </row>
    <row r="211" spans="3:29" ht="13.5" customHeight="1" x14ac:dyDescent="0.2">
      <c r="C211" s="158">
        <v>2008</v>
      </c>
      <c r="D211" s="224">
        <v>107.8</v>
      </c>
      <c r="E211" s="224">
        <v>108.5</v>
      </c>
      <c r="F211" s="224">
        <v>109.5</v>
      </c>
      <c r="G211" s="224">
        <v>109.9</v>
      </c>
      <c r="H211" s="189">
        <f t="shared" si="0"/>
        <v>108.92500000000001</v>
      </c>
      <c r="I211" s="54"/>
      <c r="J211" s="54"/>
      <c r="K211" s="54"/>
      <c r="L211" s="54"/>
      <c r="M211" s="153">
        <v>1997</v>
      </c>
      <c r="N211" s="222">
        <v>73.3</v>
      </c>
      <c r="O211" s="189">
        <v>73.8</v>
      </c>
      <c r="P211" s="189">
        <v>74.400000000000006</v>
      </c>
      <c r="Q211" s="189">
        <v>75</v>
      </c>
      <c r="R211" s="199">
        <f t="shared" ref="R211:R214" si="1">SUM(N211:Q211)/4</f>
        <v>74.125</v>
      </c>
      <c r="S211" s="196"/>
      <c r="T211" s="72"/>
      <c r="U211" s="72"/>
      <c r="V211" s="72"/>
      <c r="W211" s="72"/>
      <c r="X211" s="72"/>
      <c r="Y211" s="72"/>
      <c r="Z211" s="72"/>
      <c r="AA211" s="72"/>
      <c r="AB211" s="54"/>
      <c r="AC211" s="54"/>
    </row>
    <row r="212" spans="3:29" ht="13.5" customHeight="1" x14ac:dyDescent="0.2">
      <c r="C212" s="158">
        <v>2009</v>
      </c>
      <c r="D212" s="224">
        <v>110.5</v>
      </c>
      <c r="E212" s="224">
        <v>110.8</v>
      </c>
      <c r="F212" s="224">
        <v>111.3</v>
      </c>
      <c r="G212" s="224">
        <v>111.6</v>
      </c>
      <c r="H212" s="189">
        <f t="shared" si="0"/>
        <v>111.05000000000001</v>
      </c>
      <c r="I212" s="54"/>
      <c r="J212" s="54"/>
      <c r="K212" s="54"/>
      <c r="L212" s="54"/>
      <c r="M212" s="153">
        <v>1998</v>
      </c>
      <c r="N212" s="222">
        <v>75.7</v>
      </c>
      <c r="O212" s="189">
        <v>76.2</v>
      </c>
      <c r="P212" s="189">
        <v>77</v>
      </c>
      <c r="Q212" s="189">
        <v>77.400000000000006</v>
      </c>
      <c r="R212" s="199">
        <f t="shared" si="1"/>
        <v>76.575000000000003</v>
      </c>
      <c r="S212" s="196"/>
      <c r="T212" s="72"/>
      <c r="U212" s="72"/>
      <c r="V212" s="72"/>
      <c r="W212" s="72"/>
      <c r="X212" s="72"/>
      <c r="Y212" s="72"/>
      <c r="Z212" s="72"/>
      <c r="AA212" s="72"/>
      <c r="AB212" s="54"/>
      <c r="AC212" s="54"/>
    </row>
    <row r="213" spans="3:29" ht="13.5" customHeight="1" x14ac:dyDescent="0.2">
      <c r="C213" s="158">
        <v>2010</v>
      </c>
      <c r="D213" s="224">
        <v>112.3</v>
      </c>
      <c r="E213" s="224">
        <v>112.8</v>
      </c>
      <c r="F213" s="224">
        <v>113.4</v>
      </c>
      <c r="G213" s="224">
        <v>113.7</v>
      </c>
      <c r="H213" s="189">
        <f t="shared" si="0"/>
        <v>113.05</v>
      </c>
      <c r="I213" s="54"/>
      <c r="J213" s="54"/>
      <c r="K213" s="54"/>
      <c r="L213" s="54"/>
      <c r="M213" s="153">
        <v>1999</v>
      </c>
      <c r="N213" s="222">
        <v>77.900000000000006</v>
      </c>
      <c r="O213" s="189">
        <v>78.599999999999994</v>
      </c>
      <c r="P213" s="189">
        <v>79.400000000000006</v>
      </c>
      <c r="Q213" s="189">
        <v>80.099999999999994</v>
      </c>
      <c r="R213" s="199">
        <f t="shared" si="1"/>
        <v>79</v>
      </c>
      <c r="S213" s="196"/>
      <c r="T213" s="72"/>
      <c r="U213" s="72"/>
      <c r="V213" s="72"/>
      <c r="W213" s="72"/>
      <c r="X213" s="72"/>
      <c r="Y213" s="72"/>
      <c r="Z213" s="72"/>
      <c r="AA213" s="72"/>
      <c r="AB213" s="54"/>
      <c r="AC213" s="54"/>
    </row>
    <row r="214" spans="3:29" ht="13.5" customHeight="1" x14ac:dyDescent="0.2">
      <c r="C214" s="158">
        <v>2011</v>
      </c>
      <c r="D214" s="224">
        <v>114.6</v>
      </c>
      <c r="E214" s="224">
        <v>115.2</v>
      </c>
      <c r="F214" s="224">
        <v>115.7</v>
      </c>
      <c r="G214" s="224">
        <v>116</v>
      </c>
      <c r="H214" s="189">
        <f t="shared" si="0"/>
        <v>115.375</v>
      </c>
      <c r="I214" s="54"/>
      <c r="J214" s="54"/>
      <c r="K214" s="54"/>
      <c r="L214" s="54"/>
      <c r="M214" s="153">
        <v>2000</v>
      </c>
      <c r="N214" s="222">
        <v>81.099999999999994</v>
      </c>
      <c r="O214" s="189">
        <v>81.900000000000006</v>
      </c>
      <c r="P214" s="189">
        <v>82.9</v>
      </c>
      <c r="Q214" s="189">
        <v>83.5</v>
      </c>
      <c r="R214" s="199">
        <f t="shared" si="1"/>
        <v>82.35</v>
      </c>
      <c r="S214" s="196"/>
      <c r="T214" s="72"/>
      <c r="U214" s="72"/>
      <c r="V214" s="72"/>
      <c r="W214" s="72"/>
      <c r="X214" s="72"/>
      <c r="Y214" s="72"/>
      <c r="Z214" s="72"/>
      <c r="AA214" s="72"/>
      <c r="AB214" s="54"/>
      <c r="AC214" s="54"/>
    </row>
    <row r="215" spans="3:29" ht="13.5" customHeight="1" x14ac:dyDescent="0.2">
      <c r="C215" s="158">
        <v>2012</v>
      </c>
      <c r="D215" s="273">
        <v>116.7</v>
      </c>
      <c r="E215" s="273">
        <v>117.2</v>
      </c>
      <c r="F215" s="273">
        <v>117.7</v>
      </c>
      <c r="G215" s="273">
        <v>118</v>
      </c>
      <c r="H215" s="189">
        <f t="shared" si="0"/>
        <v>117.4</v>
      </c>
      <c r="I215" s="54"/>
      <c r="J215" s="54"/>
      <c r="K215" s="54"/>
      <c r="L215" s="54"/>
      <c r="M215" s="153">
        <v>2001</v>
      </c>
      <c r="N215" s="222">
        <v>84.6</v>
      </c>
      <c r="O215" s="189">
        <v>85.3</v>
      </c>
      <c r="P215" s="189">
        <v>86.3</v>
      </c>
      <c r="Q215" s="189">
        <v>87</v>
      </c>
      <c r="R215" s="199">
        <f>SUM(N215:Q215)/4</f>
        <v>85.8</v>
      </c>
      <c r="S215" s="196"/>
      <c r="T215" s="72"/>
      <c r="U215" s="72"/>
      <c r="V215" s="72"/>
      <c r="W215" s="72"/>
      <c r="X215" s="72"/>
      <c r="Y215" s="72"/>
      <c r="Z215" s="72"/>
      <c r="AA215" s="72"/>
      <c r="AB215" s="54"/>
      <c r="AC215" s="54"/>
    </row>
    <row r="216" spans="3:29" ht="13.5" customHeight="1" x14ac:dyDescent="0.2">
      <c r="C216" s="158">
        <v>2013</v>
      </c>
      <c r="D216" s="273">
        <v>118.8</v>
      </c>
      <c r="E216" s="273">
        <v>119.3</v>
      </c>
      <c r="F216" s="273">
        <v>119.9</v>
      </c>
      <c r="G216" s="273">
        <v>120.2</v>
      </c>
      <c r="H216" s="189">
        <f t="shared" si="0"/>
        <v>119.55</v>
      </c>
      <c r="I216" s="54"/>
      <c r="J216" s="54"/>
      <c r="K216" s="54"/>
      <c r="L216" s="54"/>
      <c r="M216" s="153">
        <v>2002</v>
      </c>
      <c r="N216" s="222">
        <v>87.9</v>
      </c>
      <c r="O216" s="189">
        <v>88.6</v>
      </c>
      <c r="P216" s="189">
        <v>89.5</v>
      </c>
      <c r="Q216" s="189">
        <v>90</v>
      </c>
      <c r="R216" s="199">
        <f>SUM(N216:Q216)/4</f>
        <v>89</v>
      </c>
      <c r="S216" s="196"/>
      <c r="T216" s="72"/>
      <c r="U216" s="72"/>
      <c r="V216" s="72"/>
      <c r="W216" s="72"/>
      <c r="X216" s="72"/>
      <c r="Y216" s="72"/>
      <c r="Z216" s="72"/>
      <c r="AA216" s="72"/>
      <c r="AB216" s="54"/>
      <c r="AC216" s="54"/>
    </row>
    <row r="217" spans="3:29" ht="13.5" customHeight="1" x14ac:dyDescent="0.2">
      <c r="C217" s="158">
        <v>2014</v>
      </c>
      <c r="D217" s="273">
        <v>120.9</v>
      </c>
      <c r="E217" s="273">
        <v>121.7</v>
      </c>
      <c r="F217" s="273">
        <v>122.3</v>
      </c>
      <c r="G217" s="273">
        <v>122.8</v>
      </c>
      <c r="H217" s="189">
        <f>SUM(D217:G217)/4</f>
        <v>121.92500000000001</v>
      </c>
      <c r="I217" s="54"/>
      <c r="J217" s="54"/>
      <c r="K217" s="54"/>
      <c r="L217" s="54"/>
      <c r="M217" s="153">
        <v>2003</v>
      </c>
      <c r="N217" s="222">
        <v>91.3</v>
      </c>
      <c r="O217" s="189">
        <v>92</v>
      </c>
      <c r="P217" s="189">
        <v>93</v>
      </c>
      <c r="Q217" s="189">
        <v>93.5</v>
      </c>
      <c r="R217" s="199">
        <f>SUM(N217:Q217)/4</f>
        <v>92.45</v>
      </c>
      <c r="S217" s="196"/>
      <c r="T217" s="72"/>
      <c r="U217" s="72"/>
      <c r="V217" s="72"/>
      <c r="W217" s="72"/>
      <c r="X217" s="72"/>
      <c r="Y217" s="72"/>
      <c r="Z217" s="72"/>
      <c r="AA217" s="72"/>
      <c r="AB217" s="54"/>
      <c r="AC217" s="54"/>
    </row>
    <row r="218" spans="3:29" ht="13.5" customHeight="1" x14ac:dyDescent="0.2">
      <c r="C218" s="158">
        <v>2015</v>
      </c>
      <c r="D218" s="259">
        <v>123.6</v>
      </c>
      <c r="E218" s="259">
        <v>124</v>
      </c>
      <c r="F218" s="259">
        <v>124.7</v>
      </c>
      <c r="G218" s="259">
        <v>125.3</v>
      </c>
      <c r="H218" s="189">
        <f>SUM(D218:G218)/4</f>
        <v>124.4</v>
      </c>
      <c r="I218" s="54"/>
      <c r="J218" s="54"/>
      <c r="K218" s="54"/>
      <c r="L218" s="54"/>
      <c r="M218" s="153">
        <v>2004</v>
      </c>
      <c r="N218" s="222">
        <v>94.7</v>
      </c>
      <c r="O218" s="189">
        <v>95.6</v>
      </c>
      <c r="P218" s="189">
        <v>96.5</v>
      </c>
      <c r="Q218" s="189">
        <v>97.1</v>
      </c>
      <c r="R218" s="199">
        <f>SUM(N218:Q218)/4</f>
        <v>95.974999999999994</v>
      </c>
      <c r="S218" s="196"/>
      <c r="T218" s="72"/>
      <c r="U218" s="72"/>
      <c r="V218" s="72"/>
      <c r="W218" s="72"/>
      <c r="X218" s="72"/>
      <c r="Y218" s="72"/>
      <c r="Z218" s="72"/>
      <c r="AA218" s="72"/>
      <c r="AB218" s="54"/>
      <c r="AC218" s="54"/>
    </row>
    <row r="219" spans="3:29" ht="13.5" customHeight="1" x14ac:dyDescent="0.2">
      <c r="C219" s="158">
        <v>2016</v>
      </c>
      <c r="D219" s="259">
        <v>126.2</v>
      </c>
      <c r="E219" s="259">
        <v>126.9</v>
      </c>
      <c r="F219" s="259">
        <v>127.7</v>
      </c>
      <c r="G219" s="259">
        <v>128.19999999999999</v>
      </c>
      <c r="H219" s="189">
        <f t="shared" si="0"/>
        <v>127.25</v>
      </c>
      <c r="I219" s="54"/>
      <c r="J219" s="54"/>
      <c r="K219" s="54"/>
      <c r="L219" s="54"/>
      <c r="M219" s="153">
        <v>2005</v>
      </c>
      <c r="N219" s="222">
        <v>98.1</v>
      </c>
      <c r="O219" s="189">
        <v>98.7</v>
      </c>
      <c r="P219" s="189">
        <v>99.6</v>
      </c>
      <c r="Q219" s="189">
        <v>100</v>
      </c>
      <c r="R219" s="199">
        <f>SUM(N219:Q219)/4</f>
        <v>99.1</v>
      </c>
      <c r="S219" s="196"/>
      <c r="T219" s="72"/>
      <c r="U219" s="72"/>
      <c r="V219" s="72"/>
      <c r="W219" s="72"/>
      <c r="X219" s="72"/>
      <c r="Y219" s="72"/>
      <c r="Z219" s="72"/>
      <c r="AA219" s="72"/>
      <c r="AB219" s="54"/>
      <c r="AC219" s="54"/>
    </row>
    <row r="220" spans="3:29" ht="13.5" customHeight="1" x14ac:dyDescent="0.2">
      <c r="C220" s="158">
        <v>2017</v>
      </c>
      <c r="D220" s="259">
        <v>129.30000000000001</v>
      </c>
      <c r="E220" s="259">
        <v>130</v>
      </c>
      <c r="F220" s="259">
        <v>130.9</v>
      </c>
      <c r="G220" s="259">
        <v>131.5</v>
      </c>
      <c r="H220" s="189">
        <f t="shared" si="0"/>
        <v>130.42500000000001</v>
      </c>
      <c r="I220" s="54"/>
      <c r="J220" s="54"/>
      <c r="K220" s="54"/>
      <c r="L220" s="54"/>
      <c r="M220" s="153">
        <v>2006</v>
      </c>
      <c r="N220" s="414" t="s">
        <v>675</v>
      </c>
      <c r="O220" s="373"/>
      <c r="P220" s="373"/>
      <c r="Q220" s="373"/>
      <c r="R220" s="415"/>
      <c r="S220" s="196"/>
      <c r="T220" s="72"/>
      <c r="U220" s="72"/>
      <c r="V220" s="72"/>
      <c r="W220" s="72"/>
      <c r="X220" s="72"/>
      <c r="Y220" s="72"/>
      <c r="Z220" s="72"/>
      <c r="AA220" s="72"/>
      <c r="AB220" s="54"/>
      <c r="AC220" s="54"/>
    </row>
    <row r="221" spans="3:29" ht="13.5" customHeight="1" x14ac:dyDescent="0.2">
      <c r="C221" s="158">
        <v>2018</v>
      </c>
      <c r="D221" s="259">
        <v>132.69999999999999</v>
      </c>
      <c r="E221" s="259">
        <v>133.6</v>
      </c>
      <c r="F221" s="259">
        <v>134.5</v>
      </c>
      <c r="G221" s="259">
        <v>135.19999999999999</v>
      </c>
      <c r="H221" s="189">
        <f>SUM(D221:G221)/4</f>
        <v>134</v>
      </c>
      <c r="I221" s="54"/>
      <c r="J221" s="54"/>
      <c r="K221" s="54"/>
      <c r="L221" s="54"/>
      <c r="M221" s="153"/>
      <c r="N221" s="222"/>
      <c r="O221" s="189"/>
      <c r="P221" s="189"/>
      <c r="Q221" s="189"/>
      <c r="R221" s="199"/>
      <c r="S221" s="196"/>
      <c r="T221" s="72"/>
      <c r="U221" s="72"/>
      <c r="V221" s="72"/>
      <c r="W221" s="72"/>
      <c r="X221" s="72"/>
      <c r="Y221" s="72"/>
      <c r="Z221" s="72"/>
      <c r="AA221" s="72"/>
      <c r="AB221" s="54"/>
      <c r="AC221" s="54"/>
    </row>
    <row r="222" spans="3:29" ht="13.5" customHeight="1" x14ac:dyDescent="0.2">
      <c r="C222" s="158">
        <v>2019</v>
      </c>
      <c r="D222" s="259">
        <v>136.30000000000001</v>
      </c>
      <c r="E222" s="259">
        <v>137.1</v>
      </c>
      <c r="F222" s="259">
        <v>138.19999999999999</v>
      </c>
      <c r="G222" s="259">
        <v>138.80000000000001</v>
      </c>
      <c r="H222" s="189">
        <f t="shared" si="0"/>
        <v>137.6</v>
      </c>
      <c r="I222" s="54"/>
      <c r="J222" s="54"/>
      <c r="K222" s="54"/>
      <c r="L222" s="54"/>
      <c r="M222" s="153"/>
      <c r="N222" s="222"/>
      <c r="O222" s="189"/>
      <c r="P222" s="189"/>
      <c r="Q222" s="189"/>
      <c r="R222" s="199"/>
      <c r="S222" s="196"/>
      <c r="T222" s="72"/>
      <c r="U222" s="72"/>
      <c r="V222" s="72"/>
      <c r="W222" s="72"/>
      <c r="X222" s="72"/>
      <c r="Y222" s="72"/>
      <c r="Z222" s="72"/>
      <c r="AA222" s="72"/>
      <c r="AB222" s="54"/>
      <c r="AC222" s="54"/>
    </row>
    <row r="223" spans="3:29" ht="13.5" customHeight="1" x14ac:dyDescent="0.2">
      <c r="C223" s="158">
        <v>2020</v>
      </c>
      <c r="D223" s="259">
        <v>140</v>
      </c>
      <c r="E223" s="259">
        <v>140.69999999999999</v>
      </c>
      <c r="F223" s="259">
        <v>141.5</v>
      </c>
      <c r="G223" s="259">
        <v>142.30000000000001</v>
      </c>
      <c r="H223" s="189">
        <f t="shared" si="0"/>
        <v>141.125</v>
      </c>
      <c r="I223" s="54"/>
      <c r="J223" s="54"/>
      <c r="K223" s="54"/>
      <c r="L223" s="54"/>
      <c r="M223" s="153"/>
      <c r="N223" s="222"/>
      <c r="O223" s="189"/>
      <c r="P223" s="189"/>
      <c r="Q223" s="189"/>
      <c r="R223" s="199"/>
      <c r="S223" s="196"/>
      <c r="T223" s="72"/>
      <c r="U223" s="72"/>
      <c r="V223" s="72"/>
      <c r="W223" s="72"/>
      <c r="X223" s="72"/>
      <c r="Y223" s="72"/>
      <c r="Z223" s="72"/>
      <c r="AA223" s="72"/>
      <c r="AB223" s="54"/>
      <c r="AC223" s="54"/>
    </row>
    <row r="224" spans="3:29" ht="13.5" customHeight="1" x14ac:dyDescent="0.2">
      <c r="C224" s="150" t="s">
        <v>676</v>
      </c>
      <c r="E224" s="272"/>
      <c r="F224" s="272"/>
      <c r="G224" s="272"/>
      <c r="H224" s="272"/>
      <c r="I224" s="54"/>
      <c r="J224" s="54"/>
      <c r="K224" s="54"/>
      <c r="L224" s="54"/>
      <c r="S224" s="196"/>
      <c r="T224" s="72"/>
      <c r="U224" s="72"/>
      <c r="V224" s="72"/>
      <c r="W224" s="72"/>
      <c r="X224" s="72"/>
      <c r="Y224" s="72"/>
      <c r="Z224" s="72"/>
      <c r="AA224" s="72"/>
      <c r="AB224" s="54"/>
      <c r="AC224" s="54"/>
    </row>
    <row r="225" spans="2:29" ht="13.5" customHeight="1" x14ac:dyDescent="0.2">
      <c r="C225" s="150" t="s">
        <v>677</v>
      </c>
      <c r="D225" s="54"/>
      <c r="E225" s="54"/>
      <c r="F225" s="54"/>
      <c r="G225" s="54"/>
      <c r="H225" s="54"/>
      <c r="I225" s="54"/>
      <c r="J225" s="54"/>
      <c r="K225" s="54"/>
      <c r="L225" s="54"/>
      <c r="S225" s="196"/>
      <c r="T225" s="72"/>
      <c r="U225" s="72"/>
      <c r="V225" s="72"/>
      <c r="W225" s="72"/>
      <c r="X225" s="72"/>
      <c r="Y225" s="72"/>
      <c r="Z225" s="72"/>
      <c r="AA225" s="72"/>
      <c r="AB225" s="54"/>
      <c r="AC225" s="54"/>
    </row>
    <row r="226" spans="2:29" ht="13.5" customHeight="1" x14ac:dyDescent="0.2">
      <c r="C226" s="150" t="s">
        <v>678</v>
      </c>
      <c r="D226" s="54"/>
      <c r="E226" s="54"/>
      <c r="F226" s="54"/>
      <c r="G226" s="54"/>
      <c r="H226" s="54"/>
      <c r="I226" s="54"/>
      <c r="J226" s="54"/>
      <c r="K226" s="54"/>
      <c r="L226" s="54"/>
      <c r="S226" s="196"/>
      <c r="T226" s="72"/>
      <c r="U226" s="72"/>
      <c r="V226" s="72"/>
      <c r="W226" s="72"/>
      <c r="X226" s="72"/>
      <c r="Y226" s="72"/>
      <c r="Z226" s="72"/>
      <c r="AA226" s="72"/>
      <c r="AB226" s="54"/>
      <c r="AC226" s="54"/>
    </row>
    <row r="227" spans="2:29" ht="13.5" customHeight="1" x14ac:dyDescent="0.2">
      <c r="B227" s="68"/>
      <c r="C227" s="257"/>
      <c r="D227" s="54"/>
      <c r="E227" s="54"/>
      <c r="F227" s="54"/>
      <c r="G227" s="54"/>
      <c r="H227" s="54"/>
      <c r="I227" s="54"/>
      <c r="J227" s="54"/>
      <c r="K227" s="54"/>
      <c r="L227" s="54"/>
      <c r="M227" s="103" t="s">
        <v>679</v>
      </c>
      <c r="N227" s="104"/>
      <c r="O227" s="104"/>
      <c r="P227" s="104"/>
      <c r="Q227" s="104"/>
      <c r="R227" s="104"/>
      <c r="S227" s="196"/>
      <c r="T227" s="72"/>
      <c r="U227" s="72"/>
      <c r="V227" s="72"/>
      <c r="W227" s="72"/>
      <c r="X227" s="72"/>
      <c r="Y227" s="72"/>
      <c r="Z227" s="72"/>
      <c r="AA227" s="72"/>
      <c r="AB227" s="54"/>
      <c r="AC227" s="54"/>
    </row>
    <row r="228" spans="2:29" ht="13.5" customHeight="1" x14ac:dyDescent="0.2">
      <c r="B228" s="68"/>
      <c r="C228" s="105"/>
      <c r="D228" s="54"/>
      <c r="E228" s="54"/>
      <c r="F228" s="54"/>
      <c r="G228" s="54"/>
      <c r="H228" s="54"/>
      <c r="I228" s="54"/>
      <c r="J228" s="54"/>
      <c r="K228" s="54"/>
      <c r="L228" s="54"/>
      <c r="M228" s="105" t="s">
        <v>621</v>
      </c>
      <c r="N228" s="54"/>
      <c r="O228" s="54"/>
      <c r="P228" s="54"/>
      <c r="Q228" s="54"/>
      <c r="R228" s="54"/>
      <c r="S228" s="196"/>
      <c r="T228" s="72"/>
      <c r="U228" s="72"/>
      <c r="V228" s="72"/>
      <c r="W228" s="72"/>
      <c r="X228" s="72"/>
      <c r="Y228" s="72"/>
      <c r="Z228" s="72"/>
      <c r="AA228" s="72"/>
      <c r="AB228" s="54"/>
      <c r="AC228" s="54"/>
    </row>
    <row r="229" spans="2:29" ht="13.5" customHeight="1" x14ac:dyDescent="0.2">
      <c r="B229" s="68"/>
      <c r="C229" s="105"/>
      <c r="D229" s="54"/>
      <c r="E229" s="54"/>
      <c r="F229" s="54"/>
      <c r="G229" s="54"/>
      <c r="H229" s="54"/>
      <c r="I229" s="54"/>
      <c r="J229" s="54"/>
      <c r="K229" s="54"/>
      <c r="L229" s="54"/>
      <c r="M229" s="105" t="s">
        <v>665</v>
      </c>
      <c r="N229" s="54"/>
      <c r="O229" s="54"/>
      <c r="P229" s="54"/>
      <c r="Q229" s="54"/>
      <c r="R229" s="54"/>
      <c r="S229" s="196"/>
      <c r="T229" s="72"/>
      <c r="U229" s="72"/>
      <c r="V229" s="72"/>
      <c r="W229" s="72"/>
      <c r="X229" s="72"/>
      <c r="Y229" s="72"/>
      <c r="Z229" s="72"/>
      <c r="AA229" s="72"/>
      <c r="AB229" s="54"/>
      <c r="AC229" s="54"/>
    </row>
    <row r="230" spans="2:29" ht="13.5" customHeight="1" x14ac:dyDescent="0.2">
      <c r="B230" s="68"/>
      <c r="C230" s="105"/>
      <c r="D230" s="54"/>
      <c r="E230" s="54"/>
      <c r="F230" s="54"/>
      <c r="G230" s="54"/>
      <c r="H230" s="54"/>
      <c r="I230" s="54"/>
      <c r="J230" s="54"/>
      <c r="K230" s="54"/>
      <c r="L230" s="54"/>
      <c r="M230" s="105" t="s">
        <v>667</v>
      </c>
      <c r="N230" s="54"/>
      <c r="O230" s="54"/>
      <c r="P230" s="54"/>
      <c r="Q230" s="54"/>
      <c r="R230" s="54"/>
      <c r="S230" s="196"/>
      <c r="T230" s="72"/>
      <c r="U230" s="72"/>
      <c r="V230" s="72"/>
      <c r="W230" s="72"/>
      <c r="X230" s="72"/>
      <c r="Y230" s="72"/>
      <c r="Z230" s="72"/>
      <c r="AA230" s="72"/>
      <c r="AB230" s="54"/>
      <c r="AC230" s="54"/>
    </row>
    <row r="231" spans="2:29" ht="13.5" customHeight="1" x14ac:dyDescent="0.2">
      <c r="B231" s="68"/>
      <c r="C231" s="105"/>
      <c r="D231" s="54"/>
      <c r="E231" s="54"/>
      <c r="F231" s="54"/>
      <c r="G231" s="54"/>
      <c r="H231" s="54"/>
      <c r="I231" s="54"/>
      <c r="J231" s="54"/>
      <c r="K231" s="54"/>
      <c r="L231" s="54"/>
      <c r="M231" s="105" t="s">
        <v>668</v>
      </c>
      <c r="N231" s="54"/>
      <c r="O231" s="54"/>
      <c r="P231" s="54"/>
      <c r="Q231" s="54"/>
      <c r="R231" s="54"/>
      <c r="S231" s="196"/>
      <c r="T231" s="72"/>
      <c r="U231" s="72"/>
      <c r="V231" s="72"/>
      <c r="W231" s="72"/>
      <c r="X231" s="72"/>
      <c r="Y231" s="72"/>
      <c r="Z231" s="72"/>
      <c r="AA231" s="72"/>
      <c r="AB231" s="54"/>
      <c r="AC231" s="54"/>
    </row>
    <row r="232" spans="2:29" ht="13.5" customHeight="1" x14ac:dyDescent="0.2">
      <c r="B232" s="68"/>
      <c r="C232" s="106"/>
      <c r="D232" s="54"/>
      <c r="E232" s="54"/>
      <c r="F232" s="54"/>
      <c r="G232" s="54"/>
      <c r="H232" s="54"/>
      <c r="I232" s="54"/>
      <c r="J232" s="54"/>
      <c r="K232" s="54"/>
      <c r="L232" s="54"/>
      <c r="M232" s="106" t="s">
        <v>680</v>
      </c>
      <c r="N232" s="54"/>
      <c r="O232" s="54"/>
      <c r="P232" s="54"/>
      <c r="Q232" s="54"/>
      <c r="R232" s="54"/>
      <c r="S232" s="196"/>
      <c r="T232" s="72"/>
      <c r="U232" s="72"/>
      <c r="V232" s="72"/>
      <c r="W232" s="72"/>
      <c r="X232" s="72"/>
      <c r="Y232" s="72"/>
      <c r="Z232" s="72"/>
      <c r="AA232" s="54"/>
    </row>
    <row r="233" spans="2:29" ht="13.5" customHeight="1" x14ac:dyDescent="0.2">
      <c r="C233" s="256"/>
      <c r="D233" s="255"/>
      <c r="E233" s="255"/>
      <c r="F233" s="255"/>
      <c r="G233" s="255"/>
      <c r="H233" s="255"/>
      <c r="I233" s="54"/>
      <c r="J233" s="54"/>
      <c r="K233" s="54"/>
      <c r="L233" s="54"/>
      <c r="M233" s="178" t="s">
        <v>625</v>
      </c>
      <c r="N233" s="178" t="s">
        <v>671</v>
      </c>
      <c r="O233" s="178" t="s">
        <v>672</v>
      </c>
      <c r="P233" s="178" t="s">
        <v>673</v>
      </c>
      <c r="Q233" s="178" t="s">
        <v>674</v>
      </c>
      <c r="R233" s="178" t="s">
        <v>638</v>
      </c>
      <c r="S233" s="196"/>
      <c r="T233" s="72"/>
      <c r="U233" s="72"/>
      <c r="V233" s="72"/>
      <c r="W233" s="72"/>
      <c r="X233" s="72"/>
      <c r="Y233" s="72"/>
      <c r="Z233" s="72"/>
      <c r="AA233" s="54"/>
    </row>
    <row r="234" spans="2:29" ht="13.5" customHeight="1" x14ac:dyDescent="0.2">
      <c r="C234" s="183"/>
      <c r="D234" s="164"/>
      <c r="E234" s="164"/>
      <c r="F234" s="164"/>
      <c r="G234" s="164"/>
      <c r="H234" s="164"/>
      <c r="I234" s="54"/>
      <c r="J234" s="54"/>
      <c r="K234" s="54"/>
      <c r="L234" s="54"/>
      <c r="M234" s="167">
        <v>2001</v>
      </c>
      <c r="N234" s="187">
        <v>84.7</v>
      </c>
      <c r="O234" s="187">
        <v>85.4</v>
      </c>
      <c r="P234" s="187">
        <v>86.5</v>
      </c>
      <c r="Q234" s="187">
        <v>87.1</v>
      </c>
      <c r="R234" s="187">
        <f t="shared" ref="R234:R239" si="2">SUM(N234:Q234)/4</f>
        <v>85.925000000000011</v>
      </c>
      <c r="S234" s="196"/>
      <c r="T234" s="72"/>
      <c r="U234" s="72"/>
      <c r="V234" s="72"/>
      <c r="W234" s="72"/>
      <c r="X234" s="72"/>
      <c r="Y234" s="72"/>
      <c r="Z234" s="72"/>
      <c r="AA234" s="54"/>
    </row>
    <row r="235" spans="2:29" ht="13.5" customHeight="1" x14ac:dyDescent="0.2">
      <c r="C235" s="183"/>
      <c r="D235" s="164"/>
      <c r="E235" s="164"/>
      <c r="F235" s="164"/>
      <c r="G235" s="164"/>
      <c r="H235" s="164"/>
      <c r="I235" s="54"/>
      <c r="J235" s="54"/>
      <c r="K235" s="54"/>
      <c r="L235" s="54"/>
      <c r="M235" s="167">
        <v>2002</v>
      </c>
      <c r="N235" s="187">
        <v>88</v>
      </c>
      <c r="O235" s="187">
        <v>88.6</v>
      </c>
      <c r="P235" s="187">
        <v>89.5</v>
      </c>
      <c r="Q235" s="187">
        <v>90</v>
      </c>
      <c r="R235" s="187">
        <f t="shared" si="2"/>
        <v>89.025000000000006</v>
      </c>
      <c r="S235" s="196"/>
      <c r="T235" s="72"/>
      <c r="U235" s="72"/>
      <c r="V235" s="72"/>
      <c r="W235" s="72"/>
      <c r="X235" s="72"/>
      <c r="Y235" s="72"/>
      <c r="Z235" s="72"/>
      <c r="AA235" s="54"/>
    </row>
    <row r="236" spans="2:29" ht="13.5" customHeight="1" x14ac:dyDescent="0.2">
      <c r="C236" s="183"/>
      <c r="D236" s="164"/>
      <c r="E236" s="164"/>
      <c r="F236" s="164"/>
      <c r="G236" s="164"/>
      <c r="H236" s="164"/>
      <c r="I236" s="54"/>
      <c r="J236" s="54"/>
      <c r="K236" s="54"/>
      <c r="L236" s="54"/>
      <c r="M236" s="167">
        <v>2003</v>
      </c>
      <c r="N236" s="187">
        <v>91.3</v>
      </c>
      <c r="O236" s="187">
        <v>92</v>
      </c>
      <c r="P236" s="187">
        <v>93</v>
      </c>
      <c r="Q236" s="187">
        <v>93.5</v>
      </c>
      <c r="R236" s="187">
        <f t="shared" si="2"/>
        <v>92.45</v>
      </c>
      <c r="S236" s="196"/>
      <c r="T236" s="72"/>
      <c r="U236" s="72"/>
      <c r="V236" s="72"/>
      <c r="W236" s="72"/>
      <c r="X236" s="72"/>
      <c r="Y236" s="72"/>
      <c r="Z236" s="72"/>
      <c r="AA236" s="72"/>
      <c r="AB236" s="54"/>
      <c r="AC236" s="54"/>
    </row>
    <row r="237" spans="2:29" ht="13.5" customHeight="1" x14ac:dyDescent="0.2">
      <c r="C237" s="183"/>
      <c r="D237" s="164"/>
      <c r="E237" s="164"/>
      <c r="F237" s="164"/>
      <c r="G237" s="164"/>
      <c r="H237" s="164"/>
      <c r="I237" s="54"/>
      <c r="J237" s="54"/>
      <c r="K237" s="54"/>
      <c r="L237" s="54"/>
      <c r="M237" s="167">
        <v>2004</v>
      </c>
      <c r="N237" s="187">
        <v>94.7</v>
      </c>
      <c r="O237" s="187">
        <v>95.5</v>
      </c>
      <c r="P237" s="187">
        <v>96.4</v>
      </c>
      <c r="Q237" s="187">
        <v>97</v>
      </c>
      <c r="R237" s="187">
        <f t="shared" si="2"/>
        <v>95.9</v>
      </c>
      <c r="S237" s="196"/>
      <c r="T237" s="72"/>
      <c r="U237" s="72"/>
      <c r="V237" s="72"/>
      <c r="W237" s="72"/>
      <c r="X237" s="72"/>
      <c r="Y237" s="72"/>
      <c r="Z237" s="72"/>
      <c r="AA237" s="72"/>
      <c r="AB237" s="54"/>
      <c r="AC237" s="54"/>
    </row>
    <row r="238" spans="2:29" ht="13.5" customHeight="1" x14ac:dyDescent="0.2">
      <c r="C238" s="183"/>
      <c r="D238" s="164"/>
      <c r="E238" s="164"/>
      <c r="F238" s="164"/>
      <c r="G238" s="164"/>
      <c r="H238" s="164"/>
      <c r="I238" s="54"/>
      <c r="J238" s="54"/>
      <c r="K238" s="54"/>
      <c r="L238" s="54"/>
      <c r="M238" s="167">
        <v>2005</v>
      </c>
      <c r="N238" s="187">
        <v>98</v>
      </c>
      <c r="O238" s="187">
        <v>98.6</v>
      </c>
      <c r="P238" s="187">
        <v>99.5</v>
      </c>
      <c r="Q238" s="187">
        <v>100</v>
      </c>
      <c r="R238" s="187">
        <f t="shared" si="2"/>
        <v>99.025000000000006</v>
      </c>
      <c r="S238" s="196"/>
      <c r="T238" s="72"/>
      <c r="U238" s="72"/>
      <c r="V238" s="72"/>
      <c r="W238" s="72"/>
      <c r="X238" s="72"/>
      <c r="Y238" s="72"/>
      <c r="Z238" s="72"/>
      <c r="AA238" s="72"/>
      <c r="AB238" s="54"/>
      <c r="AC238" s="54"/>
    </row>
    <row r="239" spans="2:29" ht="13.5" customHeight="1" x14ac:dyDescent="0.2">
      <c r="C239" s="183"/>
      <c r="D239" s="164"/>
      <c r="E239" s="164"/>
      <c r="F239" s="164"/>
      <c r="G239" s="164"/>
      <c r="H239" s="164"/>
      <c r="I239" s="54"/>
      <c r="J239" s="54"/>
      <c r="K239" s="54"/>
      <c r="L239" s="54"/>
      <c r="M239" s="167">
        <v>2006</v>
      </c>
      <c r="N239" s="187">
        <v>100.8</v>
      </c>
      <c r="O239" s="187">
        <v>101.6</v>
      </c>
      <c r="P239" s="187">
        <v>102.8</v>
      </c>
      <c r="Q239" s="187">
        <v>103.4</v>
      </c>
      <c r="R239" s="187">
        <f t="shared" si="2"/>
        <v>102.15</v>
      </c>
      <c r="S239" s="196"/>
      <c r="T239" s="72"/>
      <c r="U239" s="72"/>
      <c r="V239" s="72"/>
      <c r="W239" s="72"/>
      <c r="X239" s="72"/>
      <c r="Y239" s="72"/>
      <c r="Z239" s="72"/>
      <c r="AA239" s="72"/>
      <c r="AB239" s="54"/>
      <c r="AC239" s="54"/>
    </row>
    <row r="240" spans="2:29" ht="13.5" customHeight="1" x14ac:dyDescent="0.2">
      <c r="C240" s="258"/>
      <c r="D240" s="420"/>
      <c r="E240" s="420"/>
      <c r="F240" s="420"/>
      <c r="G240" s="420"/>
      <c r="H240" s="420"/>
      <c r="I240" s="88"/>
      <c r="J240" s="88"/>
      <c r="K240" s="88"/>
      <c r="L240" s="88"/>
      <c r="M240" s="168">
        <v>2007</v>
      </c>
      <c r="N240" s="421" t="s">
        <v>675</v>
      </c>
      <c r="O240" s="422"/>
      <c r="P240" s="422"/>
      <c r="Q240" s="422"/>
      <c r="R240" s="423"/>
      <c r="S240" s="201"/>
      <c r="T240" s="72"/>
      <c r="U240" s="72"/>
      <c r="V240" s="72"/>
      <c r="W240" s="72"/>
      <c r="X240" s="72"/>
      <c r="Y240" s="72"/>
      <c r="Z240" s="72"/>
      <c r="AA240" s="72"/>
      <c r="AB240" s="54"/>
      <c r="AC240" s="54"/>
    </row>
    <row r="241" spans="2:27" ht="13.5" customHeight="1" x14ac:dyDescent="0.2">
      <c r="C241" s="54"/>
      <c r="D241" s="54"/>
      <c r="E241" s="54"/>
      <c r="F241" s="54"/>
      <c r="G241" s="54"/>
      <c r="H241" s="54"/>
      <c r="I241" s="54"/>
      <c r="J241" s="54"/>
      <c r="K241" s="54"/>
      <c r="L241" s="54"/>
      <c r="M241" s="54"/>
      <c r="N241" s="54"/>
      <c r="O241" s="54"/>
      <c r="P241" s="54"/>
      <c r="Q241" s="54"/>
      <c r="R241" s="54"/>
      <c r="S241" s="84"/>
      <c r="T241" s="72"/>
      <c r="U241" s="72"/>
      <c r="V241" s="72"/>
      <c r="W241" s="72"/>
      <c r="X241" s="72"/>
      <c r="Y241" s="72"/>
      <c r="Z241" s="72"/>
      <c r="AA241" s="54"/>
    </row>
    <row r="242" spans="2:27" ht="13.5" customHeight="1" x14ac:dyDescent="0.2">
      <c r="S242" s="84"/>
      <c r="T242" s="72"/>
      <c r="U242" s="72"/>
      <c r="V242" s="72"/>
      <c r="W242" s="72"/>
      <c r="X242" s="72"/>
      <c r="Y242" s="72"/>
      <c r="Z242" s="72"/>
      <c r="AA242" s="54"/>
    </row>
    <row r="243" spans="2:27" ht="13.5" customHeight="1" x14ac:dyDescent="0.25">
      <c r="B243" s="75">
        <v>7</v>
      </c>
      <c r="C243" s="116" t="s">
        <v>681</v>
      </c>
      <c r="D243" s="117"/>
      <c r="E243" s="117"/>
      <c r="F243" s="117"/>
      <c r="G243" s="104"/>
      <c r="H243" s="104"/>
      <c r="I243" s="104"/>
      <c r="J243" s="104"/>
      <c r="K243" s="104"/>
      <c r="L243" s="129"/>
      <c r="M243" s="104"/>
      <c r="N243" s="129" t="s">
        <v>645</v>
      </c>
      <c r="O243" s="129"/>
      <c r="P243" s="129"/>
      <c r="Q243" s="129"/>
      <c r="R243" s="204" t="s">
        <v>682</v>
      </c>
      <c r="S243" s="202"/>
      <c r="T243" s="54" t="s">
        <v>683</v>
      </c>
    </row>
    <row r="244" spans="2:27" ht="13.5" customHeight="1" x14ac:dyDescent="0.2">
      <c r="C244" s="105" t="s">
        <v>621</v>
      </c>
      <c r="D244" s="54"/>
      <c r="E244" s="54"/>
      <c r="F244" s="54"/>
      <c r="G244" s="54"/>
      <c r="H244" s="54"/>
      <c r="I244" s="54"/>
      <c r="J244" s="54"/>
      <c r="K244" s="54"/>
      <c r="L244" s="54"/>
      <c r="M244" s="54"/>
      <c r="N244" s="54"/>
      <c r="O244" s="54"/>
      <c r="P244" s="54"/>
      <c r="Q244" s="54"/>
      <c r="R244" s="54"/>
      <c r="S244" s="86"/>
      <c r="T244" s="54"/>
    </row>
    <row r="245" spans="2:27" ht="13.5" customHeight="1" x14ac:dyDescent="0.2">
      <c r="C245" s="105" t="s">
        <v>684</v>
      </c>
      <c r="D245" s="54"/>
      <c r="E245" s="54"/>
      <c r="F245" s="54"/>
      <c r="G245" s="54"/>
      <c r="H245" s="54"/>
      <c r="I245" s="54"/>
      <c r="J245" s="54"/>
      <c r="K245" s="54"/>
      <c r="L245" s="54"/>
      <c r="M245" s="54"/>
      <c r="N245" s="54"/>
      <c r="O245" s="54"/>
      <c r="P245" s="54"/>
      <c r="Q245" s="54"/>
      <c r="R245" s="54"/>
      <c r="S245" s="86"/>
      <c r="T245" s="54"/>
    </row>
    <row r="246" spans="2:27" ht="13.5" customHeight="1" x14ac:dyDescent="0.2">
      <c r="C246" s="105" t="s">
        <v>685</v>
      </c>
      <c r="D246" s="54"/>
      <c r="E246" s="54"/>
      <c r="F246" s="54"/>
      <c r="G246" s="54"/>
      <c r="H246" s="54"/>
      <c r="I246" s="54"/>
      <c r="J246" s="54"/>
      <c r="K246" s="54"/>
      <c r="L246" s="54"/>
      <c r="M246" s="54"/>
      <c r="N246" s="54"/>
      <c r="O246" s="54"/>
      <c r="P246" s="54"/>
      <c r="Q246" s="54"/>
      <c r="R246" s="54"/>
      <c r="S246" s="86"/>
      <c r="T246" s="54"/>
    </row>
    <row r="247" spans="2:27" ht="13.5" customHeight="1" x14ac:dyDescent="0.2">
      <c r="C247" s="240" t="s">
        <v>686</v>
      </c>
      <c r="D247" s="54"/>
      <c r="E247" s="54"/>
      <c r="F247" s="54"/>
      <c r="G247" s="54"/>
      <c r="H247" s="54"/>
      <c r="I247" s="54"/>
      <c r="J247" s="54"/>
      <c r="K247" s="54"/>
      <c r="L247" s="54"/>
      <c r="M247" s="54"/>
      <c r="N247" s="54"/>
      <c r="O247" s="54"/>
      <c r="P247" s="54"/>
      <c r="Q247" s="54"/>
      <c r="R247" s="54"/>
      <c r="S247" s="86"/>
      <c r="T247" s="54"/>
    </row>
    <row r="248" spans="2:27" x14ac:dyDescent="0.2">
      <c r="C248" s="153" t="s">
        <v>625</v>
      </c>
      <c r="D248" s="169" t="s">
        <v>626</v>
      </c>
      <c r="E248" s="169" t="s">
        <v>627</v>
      </c>
      <c r="F248" s="169" t="s">
        <v>628</v>
      </c>
      <c r="G248" s="169" t="s">
        <v>629</v>
      </c>
      <c r="H248" s="169" t="s">
        <v>630</v>
      </c>
      <c r="I248" s="169" t="s">
        <v>631</v>
      </c>
      <c r="J248" s="169" t="s">
        <v>632</v>
      </c>
      <c r="K248" s="169" t="s">
        <v>633</v>
      </c>
      <c r="L248" s="169" t="s">
        <v>634</v>
      </c>
      <c r="M248" s="169" t="s">
        <v>635</v>
      </c>
      <c r="N248" s="169" t="s">
        <v>636</v>
      </c>
      <c r="O248" s="170" t="s">
        <v>637</v>
      </c>
      <c r="P248" s="171" t="s">
        <v>638</v>
      </c>
      <c r="Q248" s="171" t="s">
        <v>687</v>
      </c>
      <c r="R248" s="171" t="s">
        <v>688</v>
      </c>
      <c r="S248" s="86"/>
      <c r="T248" s="54"/>
    </row>
    <row r="249" spans="2:27" ht="13.5" customHeight="1" x14ac:dyDescent="0.2">
      <c r="C249" s="167">
        <v>1995</v>
      </c>
      <c r="D249" s="187">
        <v>150.30000000000001</v>
      </c>
      <c r="E249" s="187">
        <v>150.9</v>
      </c>
      <c r="F249" s="187">
        <v>151.4</v>
      </c>
      <c r="G249" s="187">
        <v>151.9</v>
      </c>
      <c r="H249" s="187">
        <v>152.19999999999999</v>
      </c>
      <c r="I249" s="187">
        <v>152.5</v>
      </c>
      <c r="J249" s="187">
        <v>152.5</v>
      </c>
      <c r="K249" s="187">
        <v>152.9</v>
      </c>
      <c r="L249" s="187">
        <v>153.19999999999999</v>
      </c>
      <c r="M249" s="187">
        <v>153.69999999999999</v>
      </c>
      <c r="N249" s="187">
        <v>153.6</v>
      </c>
      <c r="O249" s="187">
        <v>153.5</v>
      </c>
      <c r="P249" s="187">
        <v>152.4</v>
      </c>
      <c r="Q249" s="187">
        <v>151.5</v>
      </c>
      <c r="R249" s="188">
        <v>153.19999999999999</v>
      </c>
      <c r="S249" s="86"/>
      <c r="T249" s="54"/>
    </row>
    <row r="250" spans="2:27" ht="13.5" customHeight="1" x14ac:dyDescent="0.2">
      <c r="C250" s="167">
        <v>1996</v>
      </c>
      <c r="D250" s="187">
        <v>154.4</v>
      </c>
      <c r="E250" s="187">
        <v>154.9</v>
      </c>
      <c r="F250" s="187">
        <v>155.69999999999999</v>
      </c>
      <c r="G250" s="187">
        <v>156.30000000000001</v>
      </c>
      <c r="H250" s="187">
        <v>156.6</v>
      </c>
      <c r="I250" s="187">
        <v>156.69999999999999</v>
      </c>
      <c r="J250" s="187">
        <v>157</v>
      </c>
      <c r="K250" s="187">
        <v>157.30000000000001</v>
      </c>
      <c r="L250" s="187">
        <v>157.80000000000001</v>
      </c>
      <c r="M250" s="187">
        <v>158.30000000000001</v>
      </c>
      <c r="N250" s="187">
        <v>158.6</v>
      </c>
      <c r="O250" s="187">
        <v>158.6</v>
      </c>
      <c r="P250" s="187">
        <v>156.9</v>
      </c>
      <c r="Q250" s="187">
        <v>155.80000000000001</v>
      </c>
      <c r="R250" s="188">
        <v>157.9</v>
      </c>
      <c r="S250" s="86"/>
      <c r="T250" s="54"/>
    </row>
    <row r="251" spans="2:27" ht="13.5" customHeight="1" x14ac:dyDescent="0.2">
      <c r="C251" s="167">
        <v>1997</v>
      </c>
      <c r="D251" s="187">
        <v>159.1</v>
      </c>
      <c r="E251" s="187">
        <v>159.6</v>
      </c>
      <c r="F251" s="187">
        <v>160</v>
      </c>
      <c r="G251" s="187">
        <v>160.19999999999999</v>
      </c>
      <c r="H251" s="187">
        <v>160.1</v>
      </c>
      <c r="I251" s="187">
        <v>160.30000000000001</v>
      </c>
      <c r="J251" s="187">
        <v>160.5</v>
      </c>
      <c r="K251" s="187">
        <v>160.80000000000001</v>
      </c>
      <c r="L251" s="187">
        <v>161.19999999999999</v>
      </c>
      <c r="M251" s="187">
        <v>161.6</v>
      </c>
      <c r="N251" s="187">
        <v>161.5</v>
      </c>
      <c r="O251" s="187">
        <v>161.30000000000001</v>
      </c>
      <c r="P251" s="187">
        <v>160.5</v>
      </c>
      <c r="Q251" s="187">
        <v>159.9</v>
      </c>
      <c r="R251" s="188">
        <v>161.19999999999999</v>
      </c>
      <c r="S251" s="86"/>
      <c r="T251" s="54"/>
    </row>
    <row r="252" spans="2:27" ht="13.5" customHeight="1" x14ac:dyDescent="0.2">
      <c r="C252" s="167">
        <v>1998</v>
      </c>
      <c r="D252" s="187">
        <v>161.6</v>
      </c>
      <c r="E252" s="187">
        <v>161.9</v>
      </c>
      <c r="F252" s="187">
        <v>162.19999999999999</v>
      </c>
      <c r="G252" s="187">
        <v>162.5</v>
      </c>
      <c r="H252" s="187">
        <v>162.80000000000001</v>
      </c>
      <c r="I252" s="187">
        <v>163</v>
      </c>
      <c r="J252" s="187">
        <v>163.19999999999999</v>
      </c>
      <c r="K252" s="187">
        <v>163.4</v>
      </c>
      <c r="L252" s="187">
        <v>163.6</v>
      </c>
      <c r="M252" s="187">
        <v>164</v>
      </c>
      <c r="N252" s="187">
        <v>164</v>
      </c>
      <c r="O252" s="187">
        <v>163.9</v>
      </c>
      <c r="P252" s="187">
        <v>163</v>
      </c>
      <c r="Q252" s="187">
        <v>162.30000000000001</v>
      </c>
      <c r="R252" s="188">
        <v>163.69999999999999</v>
      </c>
      <c r="S252" s="86"/>
      <c r="T252" s="54"/>
    </row>
    <row r="253" spans="2:27" ht="14.25" customHeight="1" x14ac:dyDescent="0.2">
      <c r="C253" s="167">
        <v>1999</v>
      </c>
      <c r="D253" s="187">
        <v>164.3</v>
      </c>
      <c r="E253" s="187">
        <v>164.5</v>
      </c>
      <c r="F253" s="187">
        <v>165</v>
      </c>
      <c r="G253" s="187">
        <v>166.2</v>
      </c>
      <c r="H253" s="187">
        <v>166.2</v>
      </c>
      <c r="I253" s="187">
        <v>166.2</v>
      </c>
      <c r="J253" s="187">
        <v>166.7</v>
      </c>
      <c r="K253" s="187">
        <v>167.1</v>
      </c>
      <c r="L253" s="187">
        <v>167.9</v>
      </c>
      <c r="M253" s="187">
        <v>168.2</v>
      </c>
      <c r="N253" s="187">
        <v>168.3</v>
      </c>
      <c r="O253" s="187">
        <v>168.3</v>
      </c>
      <c r="P253" s="187">
        <v>166.6</v>
      </c>
      <c r="Q253" s="187">
        <v>165.4</v>
      </c>
      <c r="R253" s="188">
        <v>167.8</v>
      </c>
      <c r="S253" s="86"/>
      <c r="T253" s="54"/>
    </row>
    <row r="254" spans="2:27" ht="13.5" customHeight="1" x14ac:dyDescent="0.2">
      <c r="C254" s="167">
        <v>2000</v>
      </c>
      <c r="D254" s="187">
        <v>168.8</v>
      </c>
      <c r="E254" s="187">
        <v>169.8</v>
      </c>
      <c r="F254" s="187">
        <v>171.2</v>
      </c>
      <c r="G254" s="187">
        <v>171.3</v>
      </c>
      <c r="H254" s="187">
        <v>171.5</v>
      </c>
      <c r="I254" s="187">
        <v>172.4</v>
      </c>
      <c r="J254" s="187">
        <v>172.8</v>
      </c>
      <c r="K254" s="187">
        <v>172.8</v>
      </c>
      <c r="L254" s="187">
        <v>173.7</v>
      </c>
      <c r="M254" s="187">
        <v>174</v>
      </c>
      <c r="N254" s="187">
        <v>174.1</v>
      </c>
      <c r="O254" s="187">
        <v>174</v>
      </c>
      <c r="P254" s="187">
        <v>172.2</v>
      </c>
      <c r="Q254" s="187">
        <v>170.8</v>
      </c>
      <c r="R254" s="188">
        <v>173.6</v>
      </c>
      <c r="S254" s="86"/>
      <c r="T254" s="54"/>
    </row>
    <row r="255" spans="2:27" ht="13.5" customHeight="1" x14ac:dyDescent="0.2">
      <c r="C255" s="167">
        <v>2001</v>
      </c>
      <c r="D255" s="187">
        <v>175.1</v>
      </c>
      <c r="E255" s="187">
        <v>175.8</v>
      </c>
      <c r="F255" s="187">
        <v>176.2</v>
      </c>
      <c r="G255" s="187">
        <v>176.9</v>
      </c>
      <c r="H255" s="187">
        <v>177.7</v>
      </c>
      <c r="I255" s="187">
        <v>178</v>
      </c>
      <c r="J255" s="187">
        <v>177.5</v>
      </c>
      <c r="K255" s="187">
        <v>177.5</v>
      </c>
      <c r="L255" s="187">
        <v>178.3</v>
      </c>
      <c r="M255" s="187">
        <v>177.7</v>
      </c>
      <c r="N255" s="187">
        <v>177.4</v>
      </c>
      <c r="O255" s="187">
        <v>176.7</v>
      </c>
      <c r="P255" s="187">
        <v>177.1</v>
      </c>
      <c r="Q255" s="187">
        <v>176.6</v>
      </c>
      <c r="R255" s="188">
        <v>177.5</v>
      </c>
      <c r="S255" s="86"/>
      <c r="T255" s="54"/>
    </row>
    <row r="256" spans="2:27" ht="14.25" customHeight="1" x14ac:dyDescent="0.2">
      <c r="C256" s="167">
        <v>2002</v>
      </c>
      <c r="D256" s="187">
        <v>177.1</v>
      </c>
      <c r="E256" s="187">
        <v>177.8</v>
      </c>
      <c r="F256" s="187">
        <v>178.8</v>
      </c>
      <c r="G256" s="187">
        <v>179.8</v>
      </c>
      <c r="H256" s="187">
        <v>179.8</v>
      </c>
      <c r="I256" s="187">
        <v>179.9</v>
      </c>
      <c r="J256" s="187">
        <v>180.1</v>
      </c>
      <c r="K256" s="187">
        <v>180.7</v>
      </c>
      <c r="L256" s="187">
        <v>181</v>
      </c>
      <c r="M256" s="187">
        <v>181.3</v>
      </c>
      <c r="N256" s="187">
        <v>181.3</v>
      </c>
      <c r="O256" s="187">
        <v>180.9</v>
      </c>
      <c r="P256" s="187">
        <v>179.9</v>
      </c>
      <c r="Q256" s="187">
        <v>178.9</v>
      </c>
      <c r="R256" s="188">
        <v>180.9</v>
      </c>
      <c r="S256" s="86"/>
      <c r="T256" s="54"/>
    </row>
    <row r="257" spans="3:20" ht="13.5" customHeight="1" x14ac:dyDescent="0.2">
      <c r="C257" s="167">
        <v>2003</v>
      </c>
      <c r="D257" s="187">
        <v>181.7</v>
      </c>
      <c r="E257" s="187">
        <v>183.1</v>
      </c>
      <c r="F257" s="187">
        <v>184.2</v>
      </c>
      <c r="G257" s="187">
        <v>183.8</v>
      </c>
      <c r="H257" s="187">
        <v>183.5</v>
      </c>
      <c r="I257" s="187">
        <v>183.7</v>
      </c>
      <c r="J257" s="187">
        <v>183.9</v>
      </c>
      <c r="K257" s="187">
        <v>184.6</v>
      </c>
      <c r="L257" s="187">
        <v>185.2</v>
      </c>
      <c r="M257" s="187">
        <v>185</v>
      </c>
      <c r="N257" s="187">
        <v>184.5</v>
      </c>
      <c r="O257" s="187">
        <v>184.3</v>
      </c>
      <c r="P257" s="187">
        <v>184</v>
      </c>
      <c r="Q257" s="187">
        <v>183.3</v>
      </c>
      <c r="R257" s="188">
        <v>184.6</v>
      </c>
      <c r="S257" s="86"/>
      <c r="T257" s="54"/>
    </row>
    <row r="258" spans="3:20" ht="13.5" customHeight="1" x14ac:dyDescent="0.2">
      <c r="C258" s="167">
        <v>2004</v>
      </c>
      <c r="D258" s="187">
        <v>185.2</v>
      </c>
      <c r="E258" s="187">
        <v>186.2</v>
      </c>
      <c r="F258" s="187">
        <v>187.4</v>
      </c>
      <c r="G258" s="187">
        <v>188</v>
      </c>
      <c r="H258" s="187">
        <v>189.1</v>
      </c>
      <c r="I258" s="187">
        <v>189.7</v>
      </c>
      <c r="J258" s="187">
        <v>189.4</v>
      </c>
      <c r="K258" s="187">
        <v>189.5</v>
      </c>
      <c r="L258" s="187">
        <v>189.9</v>
      </c>
      <c r="M258" s="187">
        <v>190.9</v>
      </c>
      <c r="N258" s="187">
        <v>191</v>
      </c>
      <c r="O258" s="187">
        <v>190.3</v>
      </c>
      <c r="P258" s="187">
        <v>188.9</v>
      </c>
      <c r="Q258" s="187">
        <v>187.6</v>
      </c>
      <c r="R258" s="188">
        <v>190.2</v>
      </c>
      <c r="S258" s="86"/>
      <c r="T258" s="54"/>
    </row>
    <row r="259" spans="3:20" ht="13.5" customHeight="1" x14ac:dyDescent="0.2">
      <c r="C259" s="167">
        <v>2005</v>
      </c>
      <c r="D259" s="187">
        <v>190.7</v>
      </c>
      <c r="E259" s="187">
        <v>191.8</v>
      </c>
      <c r="F259" s="187">
        <v>193.3</v>
      </c>
      <c r="G259" s="187">
        <v>194.6</v>
      </c>
      <c r="H259" s="187">
        <v>194.4</v>
      </c>
      <c r="I259" s="187">
        <v>194.5</v>
      </c>
      <c r="J259" s="187">
        <v>195.4</v>
      </c>
      <c r="K259" s="187">
        <v>196.4</v>
      </c>
      <c r="L259" s="187">
        <v>198.8</v>
      </c>
      <c r="M259" s="187">
        <v>199.2</v>
      </c>
      <c r="N259" s="187">
        <v>197.6</v>
      </c>
      <c r="O259" s="187">
        <v>196.8</v>
      </c>
      <c r="P259" s="187">
        <v>195.3</v>
      </c>
      <c r="Q259" s="187">
        <v>193.2</v>
      </c>
      <c r="R259" s="188">
        <v>197.4</v>
      </c>
      <c r="S259" s="86"/>
      <c r="T259" s="54"/>
    </row>
    <row r="260" spans="3:20" ht="13.5" customHeight="1" x14ac:dyDescent="0.2">
      <c r="C260" s="167">
        <v>2006</v>
      </c>
      <c r="D260" s="184">
        <v>198.3</v>
      </c>
      <c r="E260" s="184">
        <v>198.7</v>
      </c>
      <c r="F260" s="184">
        <v>199.8</v>
      </c>
      <c r="G260" s="184">
        <v>201.5</v>
      </c>
      <c r="H260" s="184">
        <v>202.5</v>
      </c>
      <c r="I260" s="184">
        <v>202.9</v>
      </c>
      <c r="J260" s="184">
        <v>203.5</v>
      </c>
      <c r="K260" s="184">
        <v>203.9</v>
      </c>
      <c r="L260" s="184">
        <v>202.9</v>
      </c>
      <c r="M260" s="184">
        <v>201.8</v>
      </c>
      <c r="N260" s="184">
        <v>201.5</v>
      </c>
      <c r="O260" s="184">
        <v>201.8</v>
      </c>
      <c r="P260" s="184">
        <v>201.6</v>
      </c>
      <c r="Q260" s="184">
        <v>200.6</v>
      </c>
      <c r="R260" s="185">
        <v>202.6</v>
      </c>
      <c r="S260" s="86"/>
      <c r="T260" s="54"/>
    </row>
    <row r="261" spans="3:20" ht="13.5" customHeight="1" x14ac:dyDescent="0.2">
      <c r="C261" s="168">
        <v>2007</v>
      </c>
      <c r="D261" s="246">
        <v>202.416</v>
      </c>
      <c r="E261" s="246">
        <v>203.499</v>
      </c>
      <c r="F261" s="246">
        <v>205.352</v>
      </c>
      <c r="G261" s="246">
        <v>206.68600000000001</v>
      </c>
      <c r="H261" s="246">
        <v>207.94900000000001</v>
      </c>
      <c r="I261" s="246">
        <v>208.352</v>
      </c>
      <c r="J261" s="246">
        <v>208.29900000000001</v>
      </c>
      <c r="K261" s="246">
        <v>207.917</v>
      </c>
      <c r="L261" s="246">
        <v>208.49</v>
      </c>
      <c r="M261" s="247">
        <v>208.93600000000001</v>
      </c>
      <c r="N261" s="247">
        <v>210.17699999999999</v>
      </c>
      <c r="O261" s="247">
        <v>210.036</v>
      </c>
      <c r="P261" s="247">
        <v>207.34200000000001</v>
      </c>
      <c r="Q261" s="186">
        <v>205.709</v>
      </c>
      <c r="R261" s="186">
        <v>209</v>
      </c>
      <c r="S261" s="86"/>
      <c r="T261" s="54"/>
    </row>
    <row r="262" spans="3:20" ht="13.5" customHeight="1" x14ac:dyDescent="0.2">
      <c r="C262" s="172">
        <v>2008</v>
      </c>
      <c r="D262" s="190">
        <v>211.08</v>
      </c>
      <c r="E262" s="190">
        <v>211.69300000000001</v>
      </c>
      <c r="F262" s="190">
        <v>213.52799999999999</v>
      </c>
      <c r="G262" s="190">
        <v>214.82300000000001</v>
      </c>
      <c r="H262" s="190">
        <v>216.63200000000001</v>
      </c>
      <c r="I262" s="190">
        <v>218.815</v>
      </c>
      <c r="J262" s="190">
        <v>219.964</v>
      </c>
      <c r="K262" s="190">
        <v>219.08600000000001</v>
      </c>
      <c r="L262" s="190">
        <v>218.78299999999999</v>
      </c>
      <c r="M262" s="248">
        <v>216.57300000000001</v>
      </c>
      <c r="N262" s="248">
        <v>212.42500000000001</v>
      </c>
      <c r="O262" s="248">
        <v>210.22800000000001</v>
      </c>
      <c r="P262" s="248">
        <v>215.303</v>
      </c>
      <c r="Q262" s="187">
        <v>214.429</v>
      </c>
      <c r="R262" s="187">
        <v>216.17699999999999</v>
      </c>
      <c r="S262" s="86"/>
      <c r="T262" s="54"/>
    </row>
    <row r="263" spans="3:20" ht="13.5" customHeight="1" x14ac:dyDescent="0.2">
      <c r="C263" s="172">
        <v>2009</v>
      </c>
      <c r="D263" s="190">
        <v>211.143</v>
      </c>
      <c r="E263" s="190">
        <v>212.19300000000001</v>
      </c>
      <c r="F263" s="190">
        <v>212.709</v>
      </c>
      <c r="G263" s="190">
        <v>213.24</v>
      </c>
      <c r="H263" s="190">
        <v>213.85599999999999</v>
      </c>
      <c r="I263" s="190">
        <v>215.69300000000001</v>
      </c>
      <c r="J263" s="190">
        <v>215.351</v>
      </c>
      <c r="K263" s="190">
        <v>215.834</v>
      </c>
      <c r="L263" s="190">
        <v>215.96899999999999</v>
      </c>
      <c r="M263" s="248">
        <v>216.17699999999999</v>
      </c>
      <c r="N263" s="248">
        <v>216.33</v>
      </c>
      <c r="O263" s="248">
        <v>215.94900000000001</v>
      </c>
      <c r="P263" s="248">
        <v>214.53700000000001</v>
      </c>
      <c r="Q263" s="187">
        <v>213.13900000000001</v>
      </c>
      <c r="R263" s="187">
        <v>215.935</v>
      </c>
      <c r="S263" s="86"/>
      <c r="T263" s="54"/>
    </row>
    <row r="264" spans="3:20" ht="13.5" customHeight="1" x14ac:dyDescent="0.2">
      <c r="C264" s="172">
        <v>2010</v>
      </c>
      <c r="D264" s="190">
        <v>216.68700000000001</v>
      </c>
      <c r="E264" s="190">
        <v>216.74100000000001</v>
      </c>
      <c r="F264" s="190">
        <v>217.631</v>
      </c>
      <c r="G264" s="190">
        <v>218.00899999999999</v>
      </c>
      <c r="H264" s="190">
        <v>218.178</v>
      </c>
      <c r="I264" s="190">
        <v>217.965</v>
      </c>
      <c r="J264" s="190">
        <v>218.011</v>
      </c>
      <c r="K264" s="190">
        <v>218.31200000000001</v>
      </c>
      <c r="L264" s="190">
        <v>218.43899999999999</v>
      </c>
      <c r="M264" s="248">
        <v>218.71100000000001</v>
      </c>
      <c r="N264" s="248">
        <v>218.803</v>
      </c>
      <c r="O264" s="248">
        <v>219.179</v>
      </c>
      <c r="P264" s="248">
        <v>218.05600000000001</v>
      </c>
      <c r="Q264" s="187">
        <v>217.535</v>
      </c>
      <c r="R264" s="184">
        <v>218.57599999999999</v>
      </c>
      <c r="S264" s="86"/>
      <c r="T264" s="54"/>
    </row>
    <row r="265" spans="3:20" ht="13.5" customHeight="1" x14ac:dyDescent="0.2">
      <c r="C265" s="172">
        <v>2011</v>
      </c>
      <c r="D265" s="228">
        <v>220.22300000000001</v>
      </c>
      <c r="E265" s="228">
        <v>221.309</v>
      </c>
      <c r="F265" s="228">
        <v>223.46700000000001</v>
      </c>
      <c r="G265" s="228">
        <v>224.90600000000001</v>
      </c>
      <c r="H265" s="228">
        <v>225.964</v>
      </c>
      <c r="I265" s="228">
        <v>225.72200000000001</v>
      </c>
      <c r="J265" s="228">
        <v>225.922</v>
      </c>
      <c r="K265" s="228">
        <v>226.54499999999999</v>
      </c>
      <c r="L265" s="228">
        <v>226.88900000000001</v>
      </c>
      <c r="M265" s="249">
        <v>226.42099999999999</v>
      </c>
      <c r="N265" s="249">
        <v>226.23</v>
      </c>
      <c r="O265" s="249">
        <v>225.672</v>
      </c>
      <c r="P265" s="249">
        <v>224.93899999999999</v>
      </c>
      <c r="Q265" s="217">
        <v>223.59800000000001</v>
      </c>
      <c r="R265" s="186">
        <v>226.28</v>
      </c>
      <c r="S265" s="86"/>
      <c r="T265" s="54"/>
    </row>
    <row r="266" spans="3:20" ht="13.5" customHeight="1" x14ac:dyDescent="0.2">
      <c r="C266" s="158">
        <v>2012</v>
      </c>
      <c r="D266" s="250">
        <v>226.66499999999999</v>
      </c>
      <c r="E266" s="250">
        <v>227.66300000000001</v>
      </c>
      <c r="F266" s="250">
        <v>229.392</v>
      </c>
      <c r="G266" s="250">
        <v>230.08500000000001</v>
      </c>
      <c r="H266" s="250">
        <v>229.815</v>
      </c>
      <c r="I266" s="250">
        <v>229.47800000000001</v>
      </c>
      <c r="J266" s="250">
        <v>229.10400000000001</v>
      </c>
      <c r="K266" s="250">
        <v>230.37899999999999</v>
      </c>
      <c r="L266" s="250">
        <v>231.40700000000001</v>
      </c>
      <c r="M266" s="250">
        <v>231.31700000000001</v>
      </c>
      <c r="N266" s="250">
        <v>230.221</v>
      </c>
      <c r="O266" s="250">
        <v>229.601</v>
      </c>
      <c r="P266" s="250">
        <v>229.59399999999999</v>
      </c>
      <c r="Q266" s="250">
        <v>228.85</v>
      </c>
      <c r="R266" s="250">
        <v>230.33799999999999</v>
      </c>
      <c r="S266" s="86"/>
      <c r="T266" s="54"/>
    </row>
    <row r="267" spans="3:20" ht="13.5" customHeight="1" x14ac:dyDescent="0.2">
      <c r="C267" s="158">
        <v>2013</v>
      </c>
      <c r="D267" s="250">
        <v>230.28</v>
      </c>
      <c r="E267" s="250">
        <v>232.166</v>
      </c>
      <c r="F267" s="250">
        <v>232.773</v>
      </c>
      <c r="G267" s="250">
        <v>232.53100000000001</v>
      </c>
      <c r="H267" s="250">
        <v>232.94499999999999</v>
      </c>
      <c r="I267" s="250">
        <v>233.50399999999999</v>
      </c>
      <c r="J267" s="250">
        <v>233.596</v>
      </c>
      <c r="K267" s="250">
        <v>233.87700000000001</v>
      </c>
      <c r="L267" s="250">
        <v>234.149</v>
      </c>
      <c r="M267" s="250">
        <v>233.54599999999999</v>
      </c>
      <c r="N267" s="250">
        <v>233.06899999999999</v>
      </c>
      <c r="O267" s="250">
        <v>233.04900000000001</v>
      </c>
      <c r="P267" s="250">
        <v>232.95699999999999</v>
      </c>
      <c r="Q267" s="250">
        <v>232.36600000000001</v>
      </c>
      <c r="R267" s="250">
        <v>233.548</v>
      </c>
      <c r="S267" s="86"/>
      <c r="T267" s="54"/>
    </row>
    <row r="268" spans="3:20" ht="13.5" customHeight="1" x14ac:dyDescent="0.2">
      <c r="C268" s="158">
        <v>2014</v>
      </c>
      <c r="D268" s="250">
        <v>233.916</v>
      </c>
      <c r="E268" s="250">
        <v>234.78100000000001</v>
      </c>
      <c r="F268" s="250">
        <v>236.29300000000001</v>
      </c>
      <c r="G268" s="250">
        <v>237.072</v>
      </c>
      <c r="H268" s="250">
        <v>237.9</v>
      </c>
      <c r="I268" s="250">
        <v>238.34299999999999</v>
      </c>
      <c r="J268" s="250">
        <v>238.25</v>
      </c>
      <c r="K268" s="250">
        <v>237.852</v>
      </c>
      <c r="L268" s="250">
        <v>238.03100000000001</v>
      </c>
      <c r="M268" s="250">
        <v>237.43299999999999</v>
      </c>
      <c r="N268" s="250">
        <v>236.15100000000001</v>
      </c>
      <c r="O268" s="250">
        <v>234.81200000000001</v>
      </c>
      <c r="P268" s="250">
        <v>236.73599999999999</v>
      </c>
      <c r="Q268" s="250">
        <v>236.38399999999999</v>
      </c>
      <c r="R268" s="250">
        <v>237.08799999999999</v>
      </c>
      <c r="S268" s="253"/>
      <c r="T268" s="54"/>
    </row>
    <row r="269" spans="3:20" ht="13.5" customHeight="1" x14ac:dyDescent="0.2">
      <c r="C269" s="158">
        <v>2015</v>
      </c>
      <c r="D269" s="250">
        <v>233.70699999999999</v>
      </c>
      <c r="E269" s="250">
        <v>234.72200000000001</v>
      </c>
      <c r="F269" s="250">
        <v>236.119</v>
      </c>
      <c r="G269" s="250">
        <v>236.59899999999999</v>
      </c>
      <c r="H269" s="250">
        <v>237.80500000000001</v>
      </c>
      <c r="I269" s="250">
        <v>238.63800000000001</v>
      </c>
      <c r="J269" s="250">
        <v>238.654</v>
      </c>
      <c r="K269" s="250">
        <v>238.316</v>
      </c>
      <c r="L269" s="250">
        <v>237.94499999999999</v>
      </c>
      <c r="M269" s="250">
        <v>237.83799999999999</v>
      </c>
      <c r="N269" s="250">
        <v>237.33600000000001</v>
      </c>
      <c r="O269" s="250">
        <v>236.52500000000001</v>
      </c>
      <c r="P269" s="250">
        <v>237.017</v>
      </c>
      <c r="Q269" s="250">
        <v>236.26499999999999</v>
      </c>
      <c r="R269" s="250">
        <v>237.76900000000001</v>
      </c>
      <c r="S269" s="86"/>
      <c r="T269" s="54"/>
    </row>
    <row r="270" spans="3:20" ht="13.5" customHeight="1" x14ac:dyDescent="0.2">
      <c r="C270" s="158">
        <v>2016</v>
      </c>
      <c r="D270" s="250">
        <v>236.916</v>
      </c>
      <c r="E270" s="250">
        <v>237.11099999999999</v>
      </c>
      <c r="F270" s="250">
        <v>238.13200000000001</v>
      </c>
      <c r="G270" s="250">
        <v>239.261</v>
      </c>
      <c r="H270" s="250">
        <v>240.22900000000001</v>
      </c>
      <c r="I270" s="250">
        <v>241.018</v>
      </c>
      <c r="J270" s="250">
        <v>240.62799999999999</v>
      </c>
      <c r="K270" s="250">
        <v>240.84899999999999</v>
      </c>
      <c r="L270" s="250">
        <v>241.428</v>
      </c>
      <c r="M270" s="250">
        <v>241.72900000000001</v>
      </c>
      <c r="N270" s="250">
        <v>241.35300000000001</v>
      </c>
      <c r="O270" s="250">
        <v>241.43199999999999</v>
      </c>
      <c r="P270" s="250">
        <v>240.00700000000001</v>
      </c>
      <c r="Q270" s="250">
        <v>238.77799999999999</v>
      </c>
      <c r="R270" s="250">
        <v>241.23699999999999</v>
      </c>
      <c r="S270" s="86"/>
      <c r="T270" s="54"/>
    </row>
    <row r="271" spans="3:20" ht="13.5" customHeight="1" x14ac:dyDescent="0.2">
      <c r="C271" s="158">
        <v>2017</v>
      </c>
      <c r="D271" s="250">
        <v>242.839</v>
      </c>
      <c r="E271" s="250">
        <v>243.60300000000001</v>
      </c>
      <c r="F271" s="250">
        <v>243.80099999999999</v>
      </c>
      <c r="G271" s="250">
        <v>244.524</v>
      </c>
      <c r="H271" s="250">
        <v>244.733</v>
      </c>
      <c r="I271" s="250">
        <v>244.95500000000001</v>
      </c>
      <c r="J271" s="250">
        <v>244.786</v>
      </c>
      <c r="K271" s="250">
        <v>245.51900000000001</v>
      </c>
      <c r="L271" s="250">
        <v>246.81899999999999</v>
      </c>
      <c r="M271" s="250">
        <v>246.66300000000001</v>
      </c>
      <c r="N271" s="250">
        <v>246.66900000000001</v>
      </c>
      <c r="O271" s="250">
        <v>246.524</v>
      </c>
      <c r="P271" s="250">
        <v>245.12</v>
      </c>
      <c r="Q271" s="250">
        <v>244.07599999999999</v>
      </c>
      <c r="R271" s="250">
        <v>246.16300000000001</v>
      </c>
      <c r="S271" s="86"/>
      <c r="T271" s="54"/>
    </row>
    <row r="272" spans="3:20" ht="13.5" customHeight="1" x14ac:dyDescent="0.2">
      <c r="C272" s="158">
        <v>2018</v>
      </c>
      <c r="D272" s="250">
        <v>247.86699999999999</v>
      </c>
      <c r="E272" s="250">
        <v>248.99100000000001</v>
      </c>
      <c r="F272" s="250">
        <v>249.554</v>
      </c>
      <c r="G272" s="250">
        <v>250.54599999999999</v>
      </c>
      <c r="H272" s="250">
        <v>251.58799999999999</v>
      </c>
      <c r="I272" s="250">
        <v>251.989</v>
      </c>
      <c r="J272" s="250">
        <v>252.006</v>
      </c>
      <c r="K272" s="250">
        <v>252.14599999999999</v>
      </c>
      <c r="L272" s="250">
        <v>252.43899999999999</v>
      </c>
      <c r="M272" s="250">
        <v>252.88499999999999</v>
      </c>
      <c r="N272" s="250">
        <v>252.03800000000001</v>
      </c>
      <c r="O272" s="250">
        <v>251.233</v>
      </c>
      <c r="P272" s="250">
        <v>251.107</v>
      </c>
      <c r="Q272" s="250">
        <v>250.089</v>
      </c>
      <c r="R272" s="250">
        <v>252.125</v>
      </c>
      <c r="S272" s="86"/>
      <c r="T272" s="54"/>
    </row>
    <row r="273" spans="2:20" ht="13.5" customHeight="1" x14ac:dyDescent="0.2">
      <c r="C273" s="158">
        <v>2019</v>
      </c>
      <c r="D273" s="250">
        <v>251.71199999999999</v>
      </c>
      <c r="E273" s="250">
        <v>252.77600000000001</v>
      </c>
      <c r="F273" s="250">
        <v>254.202</v>
      </c>
      <c r="G273" s="250">
        <v>255.548</v>
      </c>
      <c r="H273" s="250">
        <v>256.09199999999998</v>
      </c>
      <c r="I273" s="250">
        <v>256.14299999999997</v>
      </c>
      <c r="J273" s="250">
        <v>256.57100000000003</v>
      </c>
      <c r="K273" s="250">
        <v>256.55799999999999</v>
      </c>
      <c r="L273" s="250">
        <v>256.75900000000001</v>
      </c>
      <c r="M273" s="250">
        <v>257.346</v>
      </c>
      <c r="N273" s="250">
        <v>257.20800000000003</v>
      </c>
      <c r="O273" s="250">
        <v>256.97399999999999</v>
      </c>
      <c r="P273" s="250">
        <v>255.65700000000001</v>
      </c>
      <c r="Q273" s="250">
        <v>254.41200000000001</v>
      </c>
      <c r="R273" s="250">
        <v>256.90300000000002</v>
      </c>
      <c r="S273" s="86"/>
      <c r="T273" s="54"/>
    </row>
    <row r="274" spans="2:20" ht="13.5" customHeight="1" x14ac:dyDescent="0.2">
      <c r="C274" s="158">
        <v>2020</v>
      </c>
      <c r="D274" s="250">
        <v>257.971</v>
      </c>
      <c r="E274" s="250">
        <v>258.678</v>
      </c>
      <c r="F274" s="250">
        <v>258.11500000000001</v>
      </c>
      <c r="G274" s="250">
        <v>256.38900000000001</v>
      </c>
      <c r="H274" s="250">
        <v>256.39400000000001</v>
      </c>
      <c r="I274" s="250">
        <v>257.79700000000003</v>
      </c>
      <c r="J274" s="250">
        <v>259.101</v>
      </c>
      <c r="K274" s="250">
        <v>259.91800000000001</v>
      </c>
      <c r="L274" s="250">
        <v>260.27999999999997</v>
      </c>
      <c r="M274" s="250">
        <v>260.38799999999998</v>
      </c>
      <c r="N274" s="250">
        <v>260.22899999999998</v>
      </c>
      <c r="O274" s="250">
        <v>260.47399999999999</v>
      </c>
      <c r="P274" s="250">
        <v>258.81099999999998</v>
      </c>
      <c r="Q274" s="250">
        <v>257.55700000000002</v>
      </c>
      <c r="R274" s="250">
        <v>260.065</v>
      </c>
      <c r="S274" s="261"/>
      <c r="T274" s="54"/>
    </row>
    <row r="275" spans="2:20" ht="13.5" customHeight="1" x14ac:dyDescent="0.2">
      <c r="C275" s="54"/>
      <c r="D275" s="130"/>
      <c r="E275" s="130"/>
      <c r="F275" s="130"/>
      <c r="G275" s="130"/>
      <c r="H275" s="130"/>
      <c r="I275" s="130"/>
      <c r="J275" s="130"/>
      <c r="K275" s="130"/>
      <c r="L275" s="130"/>
      <c r="M275" s="130"/>
      <c r="N275" s="130"/>
      <c r="O275" s="130"/>
      <c r="P275" s="130"/>
      <c r="Q275" s="131"/>
      <c r="R275" s="131"/>
      <c r="S275" s="54"/>
      <c r="T275" s="54"/>
    </row>
    <row r="276" spans="2:20" ht="13.5" customHeight="1" x14ac:dyDescent="0.25">
      <c r="B276" s="76">
        <v>8</v>
      </c>
      <c r="C276" s="127" t="s">
        <v>689</v>
      </c>
      <c r="D276" s="104"/>
      <c r="E276" s="104"/>
      <c r="F276" s="104"/>
      <c r="G276" s="104"/>
      <c r="H276" s="104"/>
      <c r="I276" s="104"/>
      <c r="J276" s="104"/>
      <c r="K276" s="104"/>
      <c r="L276" s="104"/>
      <c r="M276" s="104"/>
      <c r="N276" s="104"/>
      <c r="O276" s="117" t="s">
        <v>645</v>
      </c>
      <c r="P276" s="104"/>
      <c r="Q276" s="104"/>
      <c r="R276" s="203" t="s">
        <v>620</v>
      </c>
    </row>
    <row r="277" spans="2:20" ht="13.5" customHeight="1" x14ac:dyDescent="0.2">
      <c r="C277" s="132" t="s">
        <v>621</v>
      </c>
      <c r="D277" s="133"/>
      <c r="E277" s="133"/>
      <c r="F277" s="133"/>
      <c r="G277" s="133"/>
      <c r="H277" s="133"/>
      <c r="I277" s="133"/>
      <c r="J277" s="133"/>
      <c r="K277" s="133"/>
      <c r="L277" s="133"/>
      <c r="M277" s="133"/>
      <c r="N277" s="54"/>
      <c r="O277" s="133"/>
      <c r="P277" s="133"/>
      <c r="Q277" s="54"/>
      <c r="R277" s="86"/>
    </row>
    <row r="278" spans="2:20" ht="13.5" customHeight="1" x14ac:dyDescent="0.2">
      <c r="C278" s="132" t="s">
        <v>690</v>
      </c>
      <c r="D278" s="74"/>
      <c r="E278" s="74"/>
      <c r="F278" s="74"/>
      <c r="G278" s="74"/>
      <c r="H278" s="74"/>
      <c r="I278" s="74"/>
      <c r="J278" s="74"/>
      <c r="K278" s="74"/>
      <c r="L278" s="74"/>
      <c r="M278" s="74"/>
      <c r="N278" s="74"/>
      <c r="O278" s="74"/>
      <c r="P278" s="74"/>
      <c r="Q278" s="54"/>
      <c r="R278" s="86"/>
    </row>
    <row r="279" spans="2:20" ht="13.5" customHeight="1" x14ac:dyDescent="0.2">
      <c r="C279" s="132" t="s">
        <v>691</v>
      </c>
      <c r="D279" s="74"/>
      <c r="E279" s="74"/>
      <c r="F279" s="74"/>
      <c r="G279" s="74"/>
      <c r="H279" s="74"/>
      <c r="I279" s="74"/>
      <c r="J279" s="74"/>
      <c r="K279" s="74"/>
      <c r="L279" s="74"/>
      <c r="M279" s="74"/>
      <c r="N279" s="74"/>
      <c r="O279" s="74"/>
      <c r="P279" s="74"/>
      <c r="Q279" s="54"/>
      <c r="R279" s="86"/>
    </row>
    <row r="280" spans="2:20" ht="13.5" customHeight="1" x14ac:dyDescent="0.2">
      <c r="C280" s="418" t="s">
        <v>692</v>
      </c>
      <c r="D280" s="419"/>
      <c r="E280" s="419"/>
      <c r="F280" s="419"/>
      <c r="G280" s="419"/>
      <c r="H280" s="419"/>
      <c r="I280" s="419"/>
      <c r="J280" s="419"/>
      <c r="K280" s="419"/>
      <c r="L280" s="419"/>
      <c r="M280" s="419"/>
      <c r="N280" s="419"/>
      <c r="O280" s="419"/>
      <c r="P280" s="419"/>
      <c r="Q280" s="54"/>
      <c r="R280" s="86"/>
    </row>
    <row r="281" spans="2:20" ht="13.5" customHeight="1" x14ac:dyDescent="0.2">
      <c r="C281" s="158" t="s">
        <v>625</v>
      </c>
      <c r="D281" s="158" t="s">
        <v>626</v>
      </c>
      <c r="E281" s="158" t="s">
        <v>627</v>
      </c>
      <c r="F281" s="158" t="s">
        <v>628</v>
      </c>
      <c r="G281" s="158" t="s">
        <v>629</v>
      </c>
      <c r="H281" s="158" t="s">
        <v>630</v>
      </c>
      <c r="I281" s="158" t="s">
        <v>631</v>
      </c>
      <c r="J281" s="158" t="s">
        <v>632</v>
      </c>
      <c r="K281" s="158" t="s">
        <v>633</v>
      </c>
      <c r="L281" s="158" t="s">
        <v>634</v>
      </c>
      <c r="M281" s="158" t="s">
        <v>635</v>
      </c>
      <c r="N281" s="158" t="s">
        <v>636</v>
      </c>
      <c r="O281" s="158" t="s">
        <v>637</v>
      </c>
      <c r="P281" s="158" t="s">
        <v>638</v>
      </c>
      <c r="Q281" s="54"/>
      <c r="R281" s="86"/>
    </row>
    <row r="282" spans="2:20" ht="13.5" customHeight="1" x14ac:dyDescent="0.2">
      <c r="C282" s="158">
        <v>2003</v>
      </c>
      <c r="D282" s="189">
        <v>103.4</v>
      </c>
      <c r="E282" s="189">
        <v>103.2</v>
      </c>
      <c r="F282" s="189">
        <v>103</v>
      </c>
      <c r="G282" s="189">
        <v>103.9</v>
      </c>
      <c r="H282" s="189">
        <v>103.8</v>
      </c>
      <c r="I282" s="189">
        <v>104</v>
      </c>
      <c r="J282" s="189">
        <v>103.9</v>
      </c>
      <c r="K282" s="189">
        <v>103.3</v>
      </c>
      <c r="L282" s="189">
        <v>103.3</v>
      </c>
      <c r="M282" s="189">
        <v>102</v>
      </c>
      <c r="N282" s="189">
        <v>101.4</v>
      </c>
      <c r="O282" s="189">
        <v>101.2</v>
      </c>
      <c r="P282" s="189">
        <v>103</v>
      </c>
      <c r="Q282" s="54"/>
      <c r="R282" s="86"/>
    </row>
    <row r="283" spans="2:20" ht="13.5" customHeight="1" x14ac:dyDescent="0.2">
      <c r="C283" s="158">
        <v>2004</v>
      </c>
      <c r="D283" s="189">
        <v>100.9</v>
      </c>
      <c r="E283" s="189">
        <v>100.2</v>
      </c>
      <c r="F283" s="189">
        <v>100.4</v>
      </c>
      <c r="G283" s="189">
        <v>101.4</v>
      </c>
      <c r="H283" s="189">
        <v>102.2</v>
      </c>
      <c r="I283" s="189">
        <v>106.2</v>
      </c>
      <c r="J283" s="189">
        <v>104.6</v>
      </c>
      <c r="K283" s="189">
        <v>105.3</v>
      </c>
      <c r="L283" s="189">
        <v>105.6</v>
      </c>
      <c r="M283" s="189">
        <v>107</v>
      </c>
      <c r="N283" s="189">
        <v>108.2</v>
      </c>
      <c r="O283" s="189">
        <v>108.2</v>
      </c>
      <c r="P283" s="189">
        <v>104.2</v>
      </c>
      <c r="Q283" s="54"/>
      <c r="R283" s="86"/>
    </row>
    <row r="284" spans="2:20" ht="13.5" customHeight="1" x14ac:dyDescent="0.2">
      <c r="C284" s="158">
        <v>2005</v>
      </c>
      <c r="D284" s="189">
        <v>108.2</v>
      </c>
      <c r="E284" s="189">
        <v>110.1</v>
      </c>
      <c r="F284" s="189">
        <v>110.7</v>
      </c>
      <c r="G284" s="189">
        <v>110.6</v>
      </c>
      <c r="H284" s="189">
        <v>110.8</v>
      </c>
      <c r="I284" s="189">
        <v>110.2</v>
      </c>
      <c r="J284" s="189">
        <v>109.7</v>
      </c>
      <c r="K284" s="189">
        <v>109</v>
      </c>
      <c r="L284" s="189">
        <v>108.8</v>
      </c>
      <c r="M284" s="189">
        <v>108.7</v>
      </c>
      <c r="N284" s="189">
        <v>107.7</v>
      </c>
      <c r="O284" s="189">
        <v>107.8</v>
      </c>
      <c r="P284" s="189">
        <v>109.3</v>
      </c>
      <c r="Q284" s="54"/>
      <c r="R284" s="86"/>
    </row>
    <row r="285" spans="2:20" ht="13.5" customHeight="1" x14ac:dyDescent="0.2">
      <c r="C285" s="158">
        <v>2006</v>
      </c>
      <c r="D285" s="189">
        <v>109.9</v>
      </c>
      <c r="E285" s="189">
        <v>111.5</v>
      </c>
      <c r="F285" s="189">
        <v>111.5</v>
      </c>
      <c r="G285" s="189">
        <v>114</v>
      </c>
      <c r="H285" s="189">
        <v>115.5</v>
      </c>
      <c r="I285" s="189">
        <v>116.7</v>
      </c>
      <c r="J285" s="189">
        <v>118.1</v>
      </c>
      <c r="K285" s="189">
        <v>116.7</v>
      </c>
      <c r="L285" s="189">
        <v>119.9</v>
      </c>
      <c r="M285" s="189">
        <v>119.2</v>
      </c>
      <c r="N285" s="189">
        <v>119.3</v>
      </c>
      <c r="O285" s="189">
        <v>119.3</v>
      </c>
      <c r="P285" s="189">
        <v>116</v>
      </c>
      <c r="Q285" s="54"/>
      <c r="R285" s="86"/>
    </row>
    <row r="286" spans="2:20" ht="13.5" customHeight="1" x14ac:dyDescent="0.2">
      <c r="C286" s="158">
        <v>2007</v>
      </c>
      <c r="D286" s="189">
        <v>119.6</v>
      </c>
      <c r="E286" s="189">
        <v>119.6</v>
      </c>
      <c r="F286" s="189">
        <v>119.6</v>
      </c>
      <c r="G286" s="189">
        <v>119.6</v>
      </c>
      <c r="H286" s="189">
        <v>119.9</v>
      </c>
      <c r="I286" s="189">
        <v>120.5</v>
      </c>
      <c r="J286" s="189">
        <v>120.7</v>
      </c>
      <c r="K286" s="189">
        <v>120.6</v>
      </c>
      <c r="L286" s="189">
        <v>120.5</v>
      </c>
      <c r="M286" s="189">
        <v>121.3</v>
      </c>
      <c r="N286" s="189">
        <v>123.9</v>
      </c>
      <c r="O286" s="189">
        <v>124.2</v>
      </c>
      <c r="P286" s="189">
        <v>120.8</v>
      </c>
      <c r="Q286" s="54"/>
      <c r="R286" s="86"/>
    </row>
    <row r="287" spans="2:20" ht="13.5" customHeight="1" x14ac:dyDescent="0.2">
      <c r="C287" s="158">
        <v>2008</v>
      </c>
      <c r="D287" s="224">
        <v>123.7</v>
      </c>
      <c r="E287" s="224">
        <v>123.7</v>
      </c>
      <c r="F287" s="224">
        <v>125.7</v>
      </c>
      <c r="G287" s="224">
        <v>128.30000000000001</v>
      </c>
      <c r="H287" s="224">
        <v>130</v>
      </c>
      <c r="I287" s="225">
        <v>130.5</v>
      </c>
      <c r="J287" s="225">
        <v>131.4</v>
      </c>
      <c r="K287" s="225">
        <v>134.80000000000001</v>
      </c>
      <c r="L287" s="225">
        <v>136.30000000000001</v>
      </c>
      <c r="M287" s="224">
        <v>136.80000000000001</v>
      </c>
      <c r="N287" s="224">
        <v>136.9</v>
      </c>
      <c r="O287" s="224">
        <v>137</v>
      </c>
      <c r="P287" s="224">
        <v>131.19999999999999</v>
      </c>
      <c r="Q287" s="54"/>
      <c r="R287" s="86"/>
    </row>
    <row r="288" spans="2:20" ht="13.5" customHeight="1" x14ac:dyDescent="0.2">
      <c r="C288" s="158">
        <v>2009</v>
      </c>
      <c r="D288" s="224">
        <v>136.69999999999999</v>
      </c>
      <c r="E288" s="224">
        <v>135.5</v>
      </c>
      <c r="F288" s="224">
        <v>134.5</v>
      </c>
      <c r="G288" s="224">
        <v>134.4</v>
      </c>
      <c r="H288" s="224">
        <v>134.19999999999999</v>
      </c>
      <c r="I288" s="225">
        <v>133.30000000000001</v>
      </c>
      <c r="J288" s="225">
        <v>132.80000000000001</v>
      </c>
      <c r="K288" s="225">
        <v>131.19999999999999</v>
      </c>
      <c r="L288" s="225">
        <v>131.30000000000001</v>
      </c>
      <c r="M288" s="224">
        <v>131.1</v>
      </c>
      <c r="N288" s="224">
        <v>131.4</v>
      </c>
      <c r="O288" s="224">
        <v>131.9</v>
      </c>
      <c r="P288" s="224">
        <v>133.19999999999999</v>
      </c>
      <c r="Q288" s="54"/>
      <c r="R288" s="86"/>
    </row>
    <row r="289" spans="2:24" ht="13.5" customHeight="1" x14ac:dyDescent="0.2">
      <c r="C289" s="158">
        <v>2010</v>
      </c>
      <c r="D289" s="224">
        <v>132</v>
      </c>
      <c r="E289" s="224">
        <v>131.30000000000001</v>
      </c>
      <c r="F289" s="224">
        <v>131.1</v>
      </c>
      <c r="G289" s="224">
        <v>132.30000000000001</v>
      </c>
      <c r="H289" s="224">
        <v>130.80000000000001</v>
      </c>
      <c r="I289" s="225">
        <v>134.4</v>
      </c>
      <c r="J289" s="225">
        <v>136.19999999999999</v>
      </c>
      <c r="K289" s="225">
        <v>137.9</v>
      </c>
      <c r="L289" s="225">
        <v>138.80000000000001</v>
      </c>
      <c r="M289" s="224">
        <v>139.30000000000001</v>
      </c>
      <c r="N289" s="224">
        <v>139.5</v>
      </c>
      <c r="O289" s="224">
        <v>139.1</v>
      </c>
      <c r="P289" s="224">
        <v>135.19999999999999</v>
      </c>
      <c r="Q289" s="54"/>
      <c r="R289" s="86"/>
    </row>
    <row r="290" spans="2:24" ht="13.5" customHeight="1" x14ac:dyDescent="0.2">
      <c r="C290" s="158">
        <v>2011</v>
      </c>
      <c r="D290" s="224">
        <v>138.19999999999999</v>
      </c>
      <c r="E290" s="224">
        <v>137.69999999999999</v>
      </c>
      <c r="F290" s="224">
        <v>137.69999999999999</v>
      </c>
      <c r="G290" s="224">
        <v>137.6</v>
      </c>
      <c r="H290" s="268">
        <v>138.19999999999999</v>
      </c>
      <c r="I290" s="225">
        <v>138.6</v>
      </c>
      <c r="J290" s="225">
        <v>138.80000000000001</v>
      </c>
      <c r="K290" s="225">
        <v>139.1</v>
      </c>
      <c r="L290" s="225">
        <v>139.4</v>
      </c>
      <c r="M290" s="225">
        <v>139.4</v>
      </c>
      <c r="N290" s="225">
        <v>139.80000000000001</v>
      </c>
      <c r="O290" s="225">
        <v>140</v>
      </c>
      <c r="P290" s="224">
        <v>138.69999999999999</v>
      </c>
      <c r="Q290" s="54"/>
      <c r="R290" s="86"/>
    </row>
    <row r="291" spans="2:24" ht="13.5" customHeight="1" x14ac:dyDescent="0.2">
      <c r="C291" s="158">
        <v>2012</v>
      </c>
      <c r="D291" s="224"/>
      <c r="E291" s="224"/>
      <c r="F291" s="224"/>
      <c r="G291" s="224"/>
      <c r="H291" s="241"/>
      <c r="I291" s="237"/>
      <c r="J291" s="237"/>
      <c r="K291" s="237"/>
      <c r="L291" s="237"/>
      <c r="M291" s="237"/>
      <c r="N291" s="237"/>
      <c r="O291" s="237"/>
      <c r="P291" s="242"/>
      <c r="Q291" s="54"/>
      <c r="R291" s="86"/>
    </row>
    <row r="292" spans="2:24" ht="13.5" customHeight="1" x14ac:dyDescent="0.2">
      <c r="C292" s="158">
        <v>2013</v>
      </c>
      <c r="D292" s="224"/>
      <c r="E292" s="224"/>
      <c r="F292" s="224"/>
      <c r="G292" s="224"/>
      <c r="H292" s="241"/>
      <c r="I292" s="237"/>
      <c r="J292" s="237"/>
      <c r="K292" s="237"/>
      <c r="L292" s="237"/>
      <c r="M292" s="237"/>
      <c r="N292" s="237"/>
      <c r="O292" s="237"/>
      <c r="P292" s="242"/>
      <c r="Q292" s="54"/>
      <c r="R292" s="86"/>
    </row>
    <row r="293" spans="2:24" ht="13.5" customHeight="1" x14ac:dyDescent="0.2">
      <c r="C293" s="158">
        <v>2014</v>
      </c>
      <c r="D293" s="224"/>
      <c r="E293" s="224"/>
      <c r="F293" s="224"/>
      <c r="G293" s="224"/>
      <c r="H293" s="241"/>
      <c r="I293" s="237"/>
      <c r="J293" s="237"/>
      <c r="K293" s="237"/>
      <c r="L293" s="237"/>
      <c r="M293" s="237"/>
      <c r="N293" s="237"/>
      <c r="O293" s="237"/>
      <c r="P293" s="242"/>
      <c r="Q293" s="54"/>
      <c r="R293" s="86"/>
    </row>
    <row r="294" spans="2:24" ht="13.5" customHeight="1" x14ac:dyDescent="0.2">
      <c r="C294" s="183"/>
      <c r="D294" s="182"/>
      <c r="E294" s="182"/>
      <c r="F294" s="182"/>
      <c r="G294" s="182"/>
      <c r="H294" s="182"/>
      <c r="I294" s="182"/>
      <c r="J294" s="182"/>
      <c r="K294" s="182"/>
      <c r="L294" s="182"/>
      <c r="M294" s="182"/>
      <c r="N294" s="182"/>
      <c r="O294" s="182"/>
      <c r="P294" s="182"/>
      <c r="Q294" s="54"/>
      <c r="R294" s="86"/>
    </row>
    <row r="295" spans="2:24" ht="13.5" customHeight="1" x14ac:dyDescent="0.2">
      <c r="C295" s="152" t="s">
        <v>640</v>
      </c>
      <c r="D295" s="180"/>
      <c r="E295" s="181"/>
      <c r="F295" s="181"/>
      <c r="G295" s="181"/>
      <c r="H295" s="181"/>
      <c r="I295" s="181"/>
      <c r="J295" s="181"/>
      <c r="K295" s="181"/>
      <c r="L295" s="181"/>
      <c r="M295" s="181"/>
      <c r="N295" s="181"/>
      <c r="O295" s="181"/>
      <c r="P295" s="181"/>
      <c r="Q295" s="88"/>
      <c r="R295" s="89"/>
    </row>
    <row r="296" spans="2:24" ht="13.5" customHeight="1" x14ac:dyDescent="0.2">
      <c r="C296" s="166"/>
      <c r="D296" s="72"/>
      <c r="E296" s="72"/>
      <c r="F296" s="72"/>
      <c r="G296" s="72"/>
      <c r="H296" s="72"/>
      <c r="I296" s="72"/>
      <c r="J296" s="72"/>
      <c r="K296" s="72"/>
      <c r="L296" s="72"/>
      <c r="M296" s="72"/>
      <c r="N296" s="72"/>
      <c r="O296" s="72"/>
      <c r="P296" s="72"/>
      <c r="Q296" s="54"/>
      <c r="R296" s="54"/>
    </row>
    <row r="297" spans="2:24" ht="13.5" customHeight="1" x14ac:dyDescent="0.2">
      <c r="B297" s="76">
        <v>9</v>
      </c>
      <c r="C297" s="127" t="s">
        <v>693</v>
      </c>
      <c r="D297" s="117"/>
      <c r="E297" s="117"/>
      <c r="F297" s="104"/>
      <c r="G297" s="104"/>
      <c r="H297" s="104"/>
      <c r="I297" s="104"/>
      <c r="J297" s="104"/>
      <c r="K297" s="104"/>
      <c r="L297" s="104"/>
      <c r="M297" s="117"/>
      <c r="N297" s="117"/>
      <c r="O297" s="117" t="s">
        <v>645</v>
      </c>
      <c r="P297" s="104"/>
      <c r="Q297" s="104"/>
      <c r="R297" s="263" t="s">
        <v>620</v>
      </c>
      <c r="T297" s="416"/>
      <c r="U297" s="417"/>
      <c r="V297" s="417"/>
      <c r="W297" s="417"/>
      <c r="X297" s="417"/>
    </row>
    <row r="298" spans="2:24" ht="13.5" customHeight="1" x14ac:dyDescent="0.2">
      <c r="C298" s="106" t="s">
        <v>621</v>
      </c>
      <c r="D298" s="54"/>
      <c r="E298" s="54"/>
      <c r="F298" s="54"/>
      <c r="G298" s="54"/>
      <c r="H298" s="54"/>
      <c r="I298" s="54"/>
      <c r="J298" s="54"/>
      <c r="K298" s="54"/>
      <c r="L298" s="54"/>
      <c r="M298" s="54"/>
      <c r="N298" s="54"/>
      <c r="O298" s="54"/>
      <c r="P298" s="54"/>
      <c r="Q298" s="54"/>
      <c r="R298" s="86"/>
    </row>
    <row r="299" spans="2:24" ht="13.5" customHeight="1" x14ac:dyDescent="0.2">
      <c r="C299" s="106" t="s">
        <v>694</v>
      </c>
      <c r="D299" s="54"/>
      <c r="E299" s="54"/>
      <c r="F299" s="54"/>
      <c r="G299" s="54"/>
      <c r="H299" s="54"/>
      <c r="I299" s="54"/>
      <c r="J299" s="54"/>
      <c r="K299" s="54"/>
      <c r="L299" s="54"/>
      <c r="M299" s="54"/>
      <c r="N299" s="54"/>
      <c r="O299" s="54"/>
      <c r="P299" s="54"/>
      <c r="Q299" s="54"/>
      <c r="R299" s="86"/>
      <c r="T299" s="416"/>
      <c r="U299" s="417"/>
      <c r="V299" s="417"/>
      <c r="W299" s="417"/>
      <c r="X299" s="417"/>
    </row>
    <row r="300" spans="2:24" ht="13.5" customHeight="1" x14ac:dyDescent="0.2">
      <c r="C300" s="106" t="s">
        <v>695</v>
      </c>
      <c r="D300" s="54"/>
      <c r="E300" s="54"/>
      <c r="F300" s="54"/>
      <c r="G300" s="54"/>
      <c r="H300" s="54"/>
      <c r="I300" s="54"/>
      <c r="J300" s="54"/>
      <c r="K300" s="54"/>
      <c r="L300" s="54"/>
      <c r="M300" s="54"/>
      <c r="N300" s="54"/>
      <c r="O300" s="54"/>
      <c r="P300" s="54"/>
      <c r="Q300" s="54"/>
      <c r="R300" s="86"/>
      <c r="T300" s="416"/>
      <c r="U300" s="417"/>
      <c r="V300" s="417"/>
      <c r="W300" s="417"/>
      <c r="X300" s="417"/>
    </row>
    <row r="301" spans="2:24" ht="13.5" customHeight="1" x14ac:dyDescent="0.2">
      <c r="C301" s="179" t="s">
        <v>696</v>
      </c>
      <c r="D301" s="54"/>
      <c r="E301" s="54"/>
      <c r="F301" s="54"/>
      <c r="G301" s="54"/>
      <c r="H301" s="54"/>
      <c r="I301" s="54"/>
      <c r="J301" s="54"/>
      <c r="K301" s="54"/>
      <c r="L301" s="54"/>
      <c r="M301" s="54"/>
      <c r="N301" s="54"/>
      <c r="O301" s="54"/>
      <c r="P301" s="54"/>
      <c r="Q301" s="54"/>
      <c r="R301" s="86"/>
    </row>
    <row r="302" spans="2:24" ht="13.5" customHeight="1" x14ac:dyDescent="0.2">
      <c r="C302" s="153" t="s">
        <v>625</v>
      </c>
      <c r="D302" s="169" t="s">
        <v>626</v>
      </c>
      <c r="E302" s="169" t="s">
        <v>627</v>
      </c>
      <c r="F302" s="169" t="s">
        <v>628</v>
      </c>
      <c r="G302" s="169" t="s">
        <v>629</v>
      </c>
      <c r="H302" s="169" t="s">
        <v>630</v>
      </c>
      <c r="I302" s="169" t="s">
        <v>631</v>
      </c>
      <c r="J302" s="169" t="s">
        <v>632</v>
      </c>
      <c r="K302" s="169" t="s">
        <v>633</v>
      </c>
      <c r="L302" s="169" t="s">
        <v>634</v>
      </c>
      <c r="M302" s="169" t="s">
        <v>635</v>
      </c>
      <c r="N302" s="169" t="s">
        <v>636</v>
      </c>
      <c r="O302" s="170" t="s">
        <v>637</v>
      </c>
      <c r="P302" s="171" t="s">
        <v>638</v>
      </c>
      <c r="Q302" s="54"/>
      <c r="R302" s="86"/>
    </row>
    <row r="303" spans="2:24" ht="13.5" customHeight="1" x14ac:dyDescent="0.2">
      <c r="C303" s="167">
        <v>2004</v>
      </c>
      <c r="D303" s="187">
        <v>151.6</v>
      </c>
      <c r="E303" s="187">
        <v>156.80000000000001</v>
      </c>
      <c r="F303" s="187">
        <v>164.3</v>
      </c>
      <c r="G303" s="187">
        <v>169.4</v>
      </c>
      <c r="H303" s="187">
        <v>174.9</v>
      </c>
      <c r="I303" s="187">
        <v>173.7</v>
      </c>
      <c r="J303" s="187">
        <v>177.4</v>
      </c>
      <c r="K303" s="187">
        <v>181.4</v>
      </c>
      <c r="L303" s="187">
        <v>184</v>
      </c>
      <c r="M303" s="187">
        <v>185.9</v>
      </c>
      <c r="N303" s="187">
        <v>186.7</v>
      </c>
      <c r="O303" s="187">
        <v>186.9</v>
      </c>
      <c r="P303" s="188">
        <v>174.4</v>
      </c>
      <c r="Q303" s="54"/>
      <c r="R303" s="86"/>
    </row>
    <row r="304" spans="2:24" ht="13.5" customHeight="1" x14ac:dyDescent="0.2">
      <c r="C304" s="167">
        <v>2005</v>
      </c>
      <c r="D304" s="187">
        <v>187.2</v>
      </c>
      <c r="E304" s="187">
        <v>186.6</v>
      </c>
      <c r="F304" s="187">
        <v>186.9</v>
      </c>
      <c r="G304" s="187">
        <v>186.8</v>
      </c>
      <c r="H304" s="187">
        <v>186.2</v>
      </c>
      <c r="I304" s="187">
        <v>187.6</v>
      </c>
      <c r="J304" s="187">
        <v>187.2</v>
      </c>
      <c r="K304" s="187">
        <v>187.6</v>
      </c>
      <c r="L304" s="187">
        <v>189.3</v>
      </c>
      <c r="M304" s="187">
        <v>191.4</v>
      </c>
      <c r="N304" s="187">
        <v>192.3</v>
      </c>
      <c r="O304" s="187">
        <v>191.8</v>
      </c>
      <c r="P304" s="188">
        <v>188.4</v>
      </c>
      <c r="Q304" s="54"/>
      <c r="R304" s="86"/>
    </row>
    <row r="305" spans="3:18" ht="13.5" customHeight="1" x14ac:dyDescent="0.2">
      <c r="C305" s="167">
        <v>2006</v>
      </c>
      <c r="D305" s="187">
        <v>194</v>
      </c>
      <c r="E305" s="187">
        <v>191.7</v>
      </c>
      <c r="F305" s="187">
        <v>192.9</v>
      </c>
      <c r="G305" s="187">
        <v>193.9</v>
      </c>
      <c r="H305" s="187">
        <v>194.3</v>
      </c>
      <c r="I305" s="187">
        <v>197.5</v>
      </c>
      <c r="J305" s="187">
        <v>200</v>
      </c>
      <c r="K305" s="187">
        <v>201.4</v>
      </c>
      <c r="L305" s="187">
        <v>201.6</v>
      </c>
      <c r="M305" s="187">
        <v>201.6</v>
      </c>
      <c r="N305" s="187">
        <v>198.7</v>
      </c>
      <c r="O305" s="187">
        <v>198.9</v>
      </c>
      <c r="P305" s="188">
        <v>197.2</v>
      </c>
      <c r="Q305" s="54"/>
      <c r="R305" s="86"/>
    </row>
    <row r="306" spans="3:18" ht="13.5" customHeight="1" x14ac:dyDescent="0.2">
      <c r="C306" s="168">
        <v>2007</v>
      </c>
      <c r="D306" s="90">
        <v>199.1</v>
      </c>
      <c r="E306" s="90">
        <v>202.6</v>
      </c>
      <c r="F306" s="90">
        <v>202.9</v>
      </c>
      <c r="G306" s="90">
        <v>205.5</v>
      </c>
      <c r="H306" s="90">
        <v>207.1</v>
      </c>
      <c r="I306" s="90">
        <v>208</v>
      </c>
      <c r="J306" s="90">
        <v>208.1</v>
      </c>
      <c r="K306" s="90">
        <v>207.9</v>
      </c>
      <c r="L306" s="90">
        <v>207.6</v>
      </c>
      <c r="M306" s="184">
        <v>209.1</v>
      </c>
      <c r="N306" s="184">
        <v>210</v>
      </c>
      <c r="O306" s="184">
        <v>211.8</v>
      </c>
      <c r="P306" s="185">
        <v>206.6</v>
      </c>
      <c r="Q306" s="54"/>
      <c r="R306" s="86"/>
    </row>
    <row r="307" spans="3:18" ht="13.5" customHeight="1" x14ac:dyDescent="0.2">
      <c r="C307" s="172">
        <v>2008</v>
      </c>
      <c r="D307" s="218">
        <v>212.7</v>
      </c>
      <c r="E307" s="218">
        <v>216.6</v>
      </c>
      <c r="F307" s="218">
        <v>222.5</v>
      </c>
      <c r="G307" s="218">
        <v>235.6</v>
      </c>
      <c r="H307" s="218">
        <v>240.9</v>
      </c>
      <c r="I307" s="219">
        <v>244.6</v>
      </c>
      <c r="J307" s="219">
        <v>249.8</v>
      </c>
      <c r="K307" s="219">
        <v>254</v>
      </c>
      <c r="L307" s="219">
        <v>252.9</v>
      </c>
      <c r="M307" s="220">
        <v>251.2</v>
      </c>
      <c r="N307" s="220">
        <v>250.2</v>
      </c>
      <c r="O307" s="220">
        <v>246.5</v>
      </c>
      <c r="P307" s="220">
        <v>239.8</v>
      </c>
      <c r="Q307" s="54"/>
      <c r="R307" s="86"/>
    </row>
    <row r="308" spans="3:18" ht="13.5" customHeight="1" x14ac:dyDescent="0.2">
      <c r="C308" s="172">
        <v>2009</v>
      </c>
      <c r="D308" s="218">
        <v>232.9</v>
      </c>
      <c r="E308" s="218">
        <v>229.6</v>
      </c>
      <c r="F308" s="218">
        <v>224.8</v>
      </c>
      <c r="G308" s="218">
        <v>220.4</v>
      </c>
      <c r="H308" s="218">
        <v>215.9</v>
      </c>
      <c r="I308" s="221">
        <v>211.8</v>
      </c>
      <c r="J308" s="221">
        <v>209.4</v>
      </c>
      <c r="K308" s="221">
        <v>207.6</v>
      </c>
      <c r="L308" s="221">
        <v>207.2</v>
      </c>
      <c r="M308" s="220">
        <v>203.9</v>
      </c>
      <c r="N308" s="220">
        <v>199</v>
      </c>
      <c r="O308" s="220">
        <v>198.4</v>
      </c>
      <c r="P308" s="220">
        <v>213.4</v>
      </c>
      <c r="Q308" s="54"/>
      <c r="R308" s="86"/>
    </row>
    <row r="309" spans="3:18" ht="13.5" customHeight="1" x14ac:dyDescent="0.2">
      <c r="C309" s="172">
        <v>2010</v>
      </c>
      <c r="D309" s="232">
        <v>198.7</v>
      </c>
      <c r="E309" s="232">
        <v>200</v>
      </c>
      <c r="F309" s="232">
        <v>202.7</v>
      </c>
      <c r="G309" s="232">
        <v>207</v>
      </c>
      <c r="H309" s="232">
        <v>207</v>
      </c>
      <c r="I309" s="233">
        <v>206.1</v>
      </c>
      <c r="J309" s="233">
        <v>206.7</v>
      </c>
      <c r="K309" s="233">
        <v>208.3</v>
      </c>
      <c r="L309" s="233">
        <v>207.1</v>
      </c>
      <c r="M309" s="234">
        <v>207.2</v>
      </c>
      <c r="N309" s="234">
        <v>207.3</v>
      </c>
      <c r="O309" s="234">
        <v>211.2</v>
      </c>
      <c r="P309" s="234">
        <v>205.8</v>
      </c>
      <c r="Q309" s="54"/>
      <c r="R309" s="86"/>
    </row>
    <row r="310" spans="3:18" ht="15.75" customHeight="1" x14ac:dyDescent="0.2">
      <c r="C310" s="158">
        <v>2011</v>
      </c>
      <c r="D310" s="224">
        <v>215.3</v>
      </c>
      <c r="E310" s="224">
        <v>220.3</v>
      </c>
      <c r="F310" s="224">
        <v>222.7</v>
      </c>
      <c r="G310" s="224">
        <v>223.3</v>
      </c>
      <c r="H310" s="224">
        <v>222.8</v>
      </c>
      <c r="I310" s="225">
        <v>224.6</v>
      </c>
      <c r="J310" s="225">
        <v>224.9</v>
      </c>
      <c r="K310" s="225">
        <v>224.9</v>
      </c>
      <c r="L310" s="225">
        <v>223.8</v>
      </c>
      <c r="M310" s="235">
        <v>224.9</v>
      </c>
      <c r="N310" s="235">
        <v>225.6</v>
      </c>
      <c r="O310" s="235">
        <v>226.3</v>
      </c>
      <c r="P310" s="235">
        <v>223.3</v>
      </c>
      <c r="Q310" s="54"/>
      <c r="R310" s="86"/>
    </row>
    <row r="311" spans="3:18" ht="15.75" customHeight="1" x14ac:dyDescent="0.2">
      <c r="C311" s="158">
        <v>2012</v>
      </c>
      <c r="D311" s="243">
        <v>229.4</v>
      </c>
      <c r="E311" s="243">
        <v>230.4</v>
      </c>
      <c r="F311" s="243">
        <v>232.9</v>
      </c>
      <c r="G311" s="243">
        <v>243</v>
      </c>
      <c r="H311" s="243">
        <v>243.2</v>
      </c>
      <c r="I311" s="243">
        <v>238.8</v>
      </c>
      <c r="J311" s="243">
        <v>225.3</v>
      </c>
      <c r="K311" s="243">
        <v>222.9</v>
      </c>
      <c r="L311" s="243">
        <v>223.9</v>
      </c>
      <c r="M311" s="243">
        <v>227.8</v>
      </c>
      <c r="N311" s="243">
        <v>225.9</v>
      </c>
      <c r="O311" s="243">
        <v>226.7</v>
      </c>
      <c r="P311" s="243">
        <v>230.9</v>
      </c>
      <c r="Q311" s="54"/>
      <c r="R311" s="86"/>
    </row>
    <row r="312" spans="3:18" ht="15.75" customHeight="1" x14ac:dyDescent="0.2">
      <c r="C312" s="158">
        <v>2013</v>
      </c>
      <c r="D312" s="243">
        <v>227.5</v>
      </c>
      <c r="E312" s="243">
        <v>226.2</v>
      </c>
      <c r="F312" s="243">
        <v>226.7</v>
      </c>
      <c r="G312" s="243">
        <v>236.7</v>
      </c>
      <c r="H312" s="243">
        <v>235.4</v>
      </c>
      <c r="I312" s="243">
        <v>236.5</v>
      </c>
      <c r="J312" s="243">
        <v>238.6</v>
      </c>
      <c r="K312" s="243">
        <v>239.2</v>
      </c>
      <c r="L312" s="243">
        <v>220.1</v>
      </c>
      <c r="M312" s="243">
        <v>223.6</v>
      </c>
      <c r="N312" s="243">
        <v>223.4</v>
      </c>
      <c r="O312" s="243">
        <v>220.2</v>
      </c>
      <c r="P312" s="243">
        <v>229.5</v>
      </c>
      <c r="Q312" s="54"/>
      <c r="R312" s="86"/>
    </row>
    <row r="313" spans="3:18" ht="15.75" customHeight="1" x14ac:dyDescent="0.2">
      <c r="C313" s="158">
        <v>2014</v>
      </c>
      <c r="D313" s="243">
        <v>224</v>
      </c>
      <c r="E313" s="243">
        <v>230.3</v>
      </c>
      <c r="F313" s="243">
        <v>231.1</v>
      </c>
      <c r="G313" s="243">
        <v>230.2</v>
      </c>
      <c r="H313" s="243">
        <v>230.2</v>
      </c>
      <c r="I313" s="243">
        <v>220</v>
      </c>
      <c r="J313" s="243">
        <v>221</v>
      </c>
      <c r="K313" s="243">
        <v>218.8</v>
      </c>
      <c r="L313" s="243">
        <v>217.7</v>
      </c>
      <c r="M313" s="243">
        <v>217.8</v>
      </c>
      <c r="N313" s="243">
        <v>205.9</v>
      </c>
      <c r="O313" s="243">
        <v>209.3</v>
      </c>
      <c r="P313" s="243">
        <v>221.3</v>
      </c>
      <c r="Q313" s="54"/>
      <c r="R313" s="86"/>
    </row>
    <row r="314" spans="3:18" x14ac:dyDescent="0.2">
      <c r="C314" s="183"/>
      <c r="D314" s="182"/>
      <c r="E314" s="182"/>
      <c r="F314" s="182"/>
      <c r="G314" s="182"/>
      <c r="H314" s="182"/>
      <c r="I314" s="182"/>
      <c r="J314" s="182"/>
      <c r="K314" s="182"/>
      <c r="L314" s="182"/>
      <c r="M314" s="54"/>
      <c r="N314" s="54"/>
      <c r="O314" s="54"/>
      <c r="P314" s="54"/>
      <c r="Q314" s="54"/>
      <c r="R314" s="86"/>
    </row>
    <row r="315" spans="3:18" x14ac:dyDescent="0.2">
      <c r="C315" s="152" t="s">
        <v>640</v>
      </c>
      <c r="D315" s="88"/>
      <c r="E315" s="88"/>
      <c r="F315" s="88"/>
      <c r="G315" s="88"/>
      <c r="H315" s="88"/>
      <c r="I315" s="88"/>
      <c r="J315" s="88"/>
      <c r="K315" s="88"/>
      <c r="L315" s="88"/>
      <c r="M315" s="88"/>
      <c r="N315" s="88"/>
      <c r="O315" s="88"/>
      <c r="P315" s="88"/>
      <c r="Q315" s="88"/>
      <c r="R315" s="89"/>
    </row>
    <row r="316" spans="3:18" x14ac:dyDescent="0.2">
      <c r="C316" s="104"/>
      <c r="D316" s="104"/>
      <c r="E316" s="104"/>
      <c r="F316" s="104"/>
      <c r="G316" s="104"/>
      <c r="H316" s="104"/>
      <c r="I316" s="104"/>
      <c r="J316" s="104"/>
      <c r="K316" s="104"/>
      <c r="L316" s="104"/>
      <c r="M316" s="104"/>
      <c r="N316" s="104"/>
      <c r="O316" s="104"/>
      <c r="P316" s="104"/>
    </row>
    <row r="317" spans="3:18" x14ac:dyDescent="0.2">
      <c r="C317" s="265" t="s">
        <v>697</v>
      </c>
      <c r="D317" s="119"/>
      <c r="E317" s="119"/>
      <c r="F317" s="54"/>
      <c r="G317" s="54"/>
      <c r="H317" s="54"/>
      <c r="I317" s="54"/>
      <c r="J317" s="54"/>
      <c r="K317" s="54"/>
      <c r="L317" s="54"/>
      <c r="M317" s="119"/>
      <c r="N317" s="119"/>
      <c r="O317" s="119" t="s">
        <v>645</v>
      </c>
      <c r="P317" s="54"/>
      <c r="R317" s="264" t="s">
        <v>698</v>
      </c>
    </row>
    <row r="318" spans="3:18" x14ac:dyDescent="0.2">
      <c r="C318" s="106" t="s">
        <v>621</v>
      </c>
      <c r="D318" s="54"/>
      <c r="E318" s="54"/>
      <c r="F318" s="54"/>
      <c r="G318" s="54"/>
      <c r="H318" s="54"/>
      <c r="I318" s="54"/>
      <c r="J318" s="54"/>
      <c r="K318" s="54"/>
      <c r="L318" s="54"/>
      <c r="M318" s="54"/>
      <c r="N318" s="54"/>
      <c r="O318" s="54"/>
      <c r="P318" s="54"/>
    </row>
    <row r="319" spans="3:18" x14ac:dyDescent="0.2">
      <c r="C319" s="106" t="s">
        <v>694</v>
      </c>
      <c r="D319" s="54"/>
      <c r="E319" s="54"/>
      <c r="F319" s="54"/>
      <c r="G319" s="54"/>
      <c r="H319" s="54"/>
      <c r="I319" s="54"/>
      <c r="J319" s="54"/>
      <c r="K319" s="54"/>
      <c r="L319" s="54"/>
      <c r="M319" s="54"/>
      <c r="N319" s="54"/>
      <c r="O319" s="54"/>
      <c r="P319" s="54"/>
    </row>
    <row r="320" spans="3:18" x14ac:dyDescent="0.2">
      <c r="C320" s="106" t="s">
        <v>699</v>
      </c>
      <c r="D320" s="54"/>
      <c r="E320" s="54"/>
      <c r="F320" s="54"/>
      <c r="G320" s="54"/>
      <c r="H320" s="54"/>
      <c r="I320" s="54"/>
      <c r="J320" s="54"/>
      <c r="K320" s="54"/>
      <c r="L320" s="54"/>
      <c r="M320" s="54"/>
      <c r="N320" s="54"/>
      <c r="O320" s="54"/>
      <c r="P320" s="54"/>
    </row>
    <row r="321" spans="3:17" x14ac:dyDescent="0.2">
      <c r="C321" s="179" t="s">
        <v>696</v>
      </c>
      <c r="D321" s="54"/>
      <c r="E321" s="54"/>
      <c r="F321" s="54"/>
      <c r="G321" s="54"/>
      <c r="H321" s="54"/>
      <c r="I321" s="54"/>
      <c r="J321" s="54"/>
      <c r="K321" s="54"/>
      <c r="L321" s="54"/>
      <c r="M321" s="54"/>
      <c r="N321" s="54"/>
      <c r="O321" s="54"/>
      <c r="P321" s="54"/>
    </row>
    <row r="322" spans="3:17" x14ac:dyDescent="0.2">
      <c r="C322" s="153" t="s">
        <v>625</v>
      </c>
      <c r="D322" s="169" t="s">
        <v>626</v>
      </c>
      <c r="E322" s="169" t="s">
        <v>627</v>
      </c>
      <c r="F322" s="169" t="s">
        <v>628</v>
      </c>
      <c r="G322" s="169" t="s">
        <v>629</v>
      </c>
      <c r="H322" s="169" t="s">
        <v>630</v>
      </c>
      <c r="I322" s="169" t="s">
        <v>631</v>
      </c>
      <c r="J322" s="169" t="s">
        <v>632</v>
      </c>
      <c r="K322" s="169" t="s">
        <v>633</v>
      </c>
      <c r="L322" s="169" t="s">
        <v>634</v>
      </c>
      <c r="M322" s="169" t="s">
        <v>635</v>
      </c>
      <c r="N322" s="169" t="s">
        <v>636</v>
      </c>
      <c r="O322" s="170" t="s">
        <v>637</v>
      </c>
      <c r="P322" s="171" t="s">
        <v>638</v>
      </c>
    </row>
    <row r="323" spans="3:17" x14ac:dyDescent="0.2">
      <c r="C323" s="167">
        <v>2015</v>
      </c>
      <c r="D323" s="187">
        <v>211.9</v>
      </c>
      <c r="E323" s="187">
        <v>217</v>
      </c>
      <c r="F323" s="187">
        <v>218.1</v>
      </c>
      <c r="G323" s="187">
        <v>220.3</v>
      </c>
      <c r="H323" s="187">
        <v>228</v>
      </c>
      <c r="I323" s="187">
        <v>215.5</v>
      </c>
      <c r="J323" s="187">
        <v>214.6</v>
      </c>
      <c r="K323" s="187">
        <v>203</v>
      </c>
      <c r="L323" s="187">
        <v>206.6</v>
      </c>
      <c r="M323" s="187">
        <v>201.6</v>
      </c>
      <c r="N323" s="187">
        <v>200.8</v>
      </c>
      <c r="O323" s="187">
        <v>191.4</v>
      </c>
      <c r="P323" s="188">
        <v>210.7</v>
      </c>
    </row>
    <row r="324" spans="3:17" x14ac:dyDescent="0.2">
      <c r="C324" s="167">
        <v>2016</v>
      </c>
      <c r="D324" s="187">
        <v>192</v>
      </c>
      <c r="E324" s="187">
        <v>196.8</v>
      </c>
      <c r="F324" s="187">
        <v>191.5</v>
      </c>
      <c r="G324" s="187">
        <v>191.6</v>
      </c>
      <c r="H324" s="187">
        <v>191.9</v>
      </c>
      <c r="I324" s="187">
        <v>197.4</v>
      </c>
      <c r="J324" s="187">
        <v>195.8</v>
      </c>
      <c r="K324" s="187">
        <v>197.9</v>
      </c>
      <c r="L324" s="187">
        <v>195.1</v>
      </c>
      <c r="M324" s="187">
        <v>184.3</v>
      </c>
      <c r="N324" s="187">
        <v>183.8</v>
      </c>
      <c r="O324" s="187">
        <v>181.6</v>
      </c>
      <c r="P324" s="188">
        <v>191.6</v>
      </c>
    </row>
    <row r="325" spans="3:17" x14ac:dyDescent="0.2">
      <c r="C325" s="167">
        <v>2017</v>
      </c>
      <c r="D325" s="187">
        <v>194.9</v>
      </c>
      <c r="E325" s="187">
        <v>191.2</v>
      </c>
      <c r="F325" s="187">
        <v>188.9</v>
      </c>
      <c r="G325" s="187">
        <v>189.4</v>
      </c>
      <c r="H325" s="187">
        <v>198.2</v>
      </c>
      <c r="I325" s="187">
        <v>199</v>
      </c>
      <c r="J325" s="187">
        <v>195.2</v>
      </c>
      <c r="K325" s="187"/>
      <c r="L325" s="187"/>
      <c r="M325" s="187"/>
      <c r="N325" s="187"/>
      <c r="O325" s="187"/>
      <c r="P325" s="270">
        <f>SUM(D325:J325)/7</f>
        <v>193.82857142857142</v>
      </c>
      <c r="Q325" s="269" t="s">
        <v>700</v>
      </c>
    </row>
    <row r="326" spans="3:17" x14ac:dyDescent="0.2">
      <c r="C326" s="168">
        <v>2019</v>
      </c>
      <c r="D326" s="90"/>
      <c r="E326" s="90"/>
      <c r="F326" s="90"/>
      <c r="G326" s="90">
        <v>264.2</v>
      </c>
      <c r="H326" s="90">
        <v>253</v>
      </c>
      <c r="I326" s="90">
        <v>249</v>
      </c>
      <c r="J326" s="90">
        <v>277.2</v>
      </c>
      <c r="K326" s="90">
        <v>245.2</v>
      </c>
      <c r="L326" s="90">
        <v>242.3</v>
      </c>
      <c r="M326" s="184">
        <v>236.4</v>
      </c>
      <c r="N326" s="184">
        <v>240.1</v>
      </c>
      <c r="O326" s="184">
        <v>240.5</v>
      </c>
      <c r="P326" s="271">
        <f>SUM(G326:O326)/9</f>
        <v>249.76666666666668</v>
      </c>
      <c r="Q326" s="269" t="s">
        <v>700</v>
      </c>
    </row>
    <row r="327" spans="3:17" x14ac:dyDescent="0.2">
      <c r="C327" s="172">
        <v>2020</v>
      </c>
      <c r="D327" s="218">
        <v>238.2</v>
      </c>
      <c r="E327" s="218">
        <v>242.4</v>
      </c>
      <c r="F327" s="218">
        <v>242</v>
      </c>
      <c r="G327" s="218">
        <v>236.8</v>
      </c>
      <c r="H327" s="218">
        <v>235.5</v>
      </c>
      <c r="I327" s="219">
        <v>237.6</v>
      </c>
      <c r="J327" s="219">
        <v>233</v>
      </c>
      <c r="K327" s="219">
        <v>242.1</v>
      </c>
      <c r="L327" s="266">
        <v>242.1</v>
      </c>
      <c r="M327" s="267">
        <v>240</v>
      </c>
      <c r="N327" s="267">
        <v>228.2</v>
      </c>
      <c r="O327" s="267">
        <v>238.1</v>
      </c>
      <c r="P327" s="267">
        <v>238</v>
      </c>
    </row>
    <row r="328" spans="3:17" x14ac:dyDescent="0.2">
      <c r="C328" s="183"/>
      <c r="D328" s="182"/>
      <c r="E328" s="182"/>
      <c r="F328" s="182"/>
      <c r="G328" s="182"/>
      <c r="H328" s="182"/>
      <c r="I328" s="182"/>
      <c r="J328" s="182"/>
      <c r="K328" s="182"/>
      <c r="L328" s="182"/>
      <c r="M328" s="54"/>
      <c r="N328" s="54"/>
      <c r="O328" s="54"/>
      <c r="P328" s="54"/>
    </row>
    <row r="329" spans="3:17" x14ac:dyDescent="0.2">
      <c r="C329" s="260" t="s">
        <v>640</v>
      </c>
      <c r="D329" s="88"/>
      <c r="E329" s="88"/>
      <c r="F329" s="88"/>
      <c r="G329" s="88"/>
      <c r="H329" s="88"/>
      <c r="I329" s="88"/>
      <c r="J329" s="88"/>
      <c r="K329" s="88"/>
      <c r="L329" s="88"/>
      <c r="M329" s="88"/>
      <c r="N329" s="88"/>
      <c r="O329" s="88"/>
      <c r="P329" s="88"/>
    </row>
  </sheetData>
  <mergeCells count="98">
    <mergeCell ref="G8:H8"/>
    <mergeCell ref="E8:F8"/>
    <mergeCell ref="G13:H13"/>
    <mergeCell ref="G12:H12"/>
    <mergeCell ref="G11:H11"/>
    <mergeCell ref="G10:H10"/>
    <mergeCell ref="G9:H9"/>
    <mergeCell ref="E9:F9"/>
    <mergeCell ref="E10:F10"/>
    <mergeCell ref="E11:F11"/>
    <mergeCell ref="E12:F12"/>
    <mergeCell ref="E13:F13"/>
    <mergeCell ref="G7:H7"/>
    <mergeCell ref="G6:H6"/>
    <mergeCell ref="G5:H5"/>
    <mergeCell ref="E5:F5"/>
    <mergeCell ref="E6:F6"/>
    <mergeCell ref="E7:F7"/>
    <mergeCell ref="I9:J9"/>
    <mergeCell ref="I10:J10"/>
    <mergeCell ref="I11:J11"/>
    <mergeCell ref="I12:J12"/>
    <mergeCell ref="I13:J13"/>
    <mergeCell ref="K5:L5"/>
    <mergeCell ref="I5:J5"/>
    <mergeCell ref="I6:J6"/>
    <mergeCell ref="I7:J7"/>
    <mergeCell ref="I8:J8"/>
    <mergeCell ref="K6:L6"/>
    <mergeCell ref="K10:L10"/>
    <mergeCell ref="K9:L9"/>
    <mergeCell ref="K8:L8"/>
    <mergeCell ref="K7:L7"/>
    <mergeCell ref="S13:T13"/>
    <mergeCell ref="K13:L13"/>
    <mergeCell ref="K11:L11"/>
    <mergeCell ref="K12:L12"/>
    <mergeCell ref="M11:N11"/>
    <mergeCell ref="M12:N12"/>
    <mergeCell ref="M13:N13"/>
    <mergeCell ref="O11:P11"/>
    <mergeCell ref="O12:P12"/>
    <mergeCell ref="O13:P13"/>
    <mergeCell ref="O7:P7"/>
    <mergeCell ref="Q13:R13"/>
    <mergeCell ref="O8:P8"/>
    <mergeCell ref="O6:P6"/>
    <mergeCell ref="O5:P5"/>
    <mergeCell ref="M10:N10"/>
    <mergeCell ref="M9:N9"/>
    <mergeCell ref="M8:N8"/>
    <mergeCell ref="M7:N7"/>
    <mergeCell ref="M6:N6"/>
    <mergeCell ref="M5:N5"/>
    <mergeCell ref="O9:P9"/>
    <mergeCell ref="O10:P10"/>
    <mergeCell ref="Q5:R5"/>
    <mergeCell ref="Q11:R11"/>
    <mergeCell ref="Q12:R12"/>
    <mergeCell ref="S5:T5"/>
    <mergeCell ref="S6:T6"/>
    <mergeCell ref="S7:T7"/>
    <mergeCell ref="S8:T8"/>
    <mergeCell ref="S9:T9"/>
    <mergeCell ref="S10:T10"/>
    <mergeCell ref="S11:T11"/>
    <mergeCell ref="S12:T12"/>
    <mergeCell ref="Q6:R6"/>
    <mergeCell ref="Q7:R7"/>
    <mergeCell ref="Q8:R8"/>
    <mergeCell ref="Q9:R9"/>
    <mergeCell ref="Q10:R10"/>
    <mergeCell ref="N220:R220"/>
    <mergeCell ref="T297:X297"/>
    <mergeCell ref="T299:X299"/>
    <mergeCell ref="T300:X300"/>
    <mergeCell ref="C280:P280"/>
    <mergeCell ref="D240:H240"/>
    <mergeCell ref="N240:R240"/>
    <mergeCell ref="C24:E24"/>
    <mergeCell ref="C25:E25"/>
    <mergeCell ref="C134:Q134"/>
    <mergeCell ref="F24:M24"/>
    <mergeCell ref="F25:M25"/>
    <mergeCell ref="C17:E17"/>
    <mergeCell ref="F20:M20"/>
    <mergeCell ref="F21:M21"/>
    <mergeCell ref="F22:M22"/>
    <mergeCell ref="F23:M23"/>
    <mergeCell ref="F17:M17"/>
    <mergeCell ref="F18:M18"/>
    <mergeCell ref="F19:M19"/>
    <mergeCell ref="C22:E22"/>
    <mergeCell ref="C23:E23"/>
    <mergeCell ref="C18:E18"/>
    <mergeCell ref="C19:E19"/>
    <mergeCell ref="C20:E20"/>
    <mergeCell ref="C21:E21"/>
  </mergeCells>
  <phoneticPr fontId="22" type="noConversion"/>
  <hyperlinks>
    <hyperlink ref="L202" r:id="rId1" xr:uid="{00000000-0004-0000-0100-000000000000}"/>
    <hyperlink ref="R297" r:id="rId2" xr:uid="{00000000-0004-0000-0100-000001000000}"/>
    <hyperlink ref="R276" r:id="rId3" xr:uid="{00000000-0004-0000-0100-000002000000}"/>
    <hyperlink ref="R243" r:id="rId4" xr:uid="{00000000-0004-0000-0100-000003000000}"/>
    <hyperlink ref="R167" r:id="rId5" xr:uid="{00000000-0004-0000-0100-000004000000}"/>
    <hyperlink ref="R103" r:id="rId6" xr:uid="{00000000-0004-0000-0100-000005000000}"/>
    <hyperlink ref="R67" r:id="rId7" xr:uid="{00000000-0004-0000-0100-000006000000}"/>
    <hyperlink ref="R31" r:id="rId8" xr:uid="{00000000-0004-0000-0100-000007000000}"/>
    <hyperlink ref="R137" r:id="rId9" xr:uid="{00000000-0004-0000-0100-000008000000}"/>
    <hyperlink ref="S159" r:id="rId10" xr:uid="{00000000-0004-0000-0100-000009000000}"/>
    <hyperlink ref="S137" r:id="rId11" xr:uid="{00000000-0004-0000-0100-00000A000000}"/>
    <hyperlink ref="I203" r:id="rId12" xr:uid="{00000000-0004-0000-0100-00000B000000}"/>
    <hyperlink ref="R317" r:id="rId13" xr:uid="{39D1A4A2-3C80-40BD-8EC7-BF22CDDEAD25}"/>
  </hyperlinks>
  <printOptions horizontalCentered="1"/>
  <pageMargins left="0.75" right="0.75" top="1" bottom="0.5" header="0.5" footer="0.25"/>
  <pageSetup scale="60" fitToHeight="5" orientation="landscape" r:id="rId14"/>
  <headerFooter alignWithMargins="0">
    <oddHeader>&amp;C&amp;"Arial,Regular"&amp;16Index Information for the ITS Unit Costs Database (as of February 2015)</oddHeader>
    <oddFooter>&amp;C&amp;"Arial,Regular"&amp;11Page &amp;P of &amp;N</oddFooter>
  </headerFooter>
  <rowBreaks count="4" manualBreakCount="4">
    <brk id="65" max="23" man="1"/>
    <brk id="135" max="23" man="1"/>
    <brk id="201" max="23" man="1"/>
    <brk id="275"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4"/>
  <sheetViews>
    <sheetView zoomScaleNormal="100" workbookViewId="0">
      <selection activeCell="A13" sqref="A13"/>
    </sheetView>
  </sheetViews>
  <sheetFormatPr defaultColWidth="9.33203125" defaultRowHeight="12.75" x14ac:dyDescent="0.2"/>
  <cols>
    <col min="1" max="1" width="100.83203125" style="140" customWidth="1"/>
    <col min="2" max="16384" width="9.33203125" style="140"/>
  </cols>
  <sheetData>
    <row r="1" spans="1:1" x14ac:dyDescent="0.2">
      <c r="A1" s="205"/>
    </row>
    <row r="2" spans="1:1" x14ac:dyDescent="0.2">
      <c r="A2" s="206" t="s">
        <v>701</v>
      </c>
    </row>
    <row r="3" spans="1:1" x14ac:dyDescent="0.2">
      <c r="A3" s="206"/>
    </row>
    <row r="4" spans="1:1" ht="66.75" customHeight="1" x14ac:dyDescent="0.2">
      <c r="A4" s="207" t="s">
        <v>707</v>
      </c>
    </row>
    <row r="6" spans="1:1" x14ac:dyDescent="0.2">
      <c r="A6" s="206" t="s">
        <v>702</v>
      </c>
    </row>
    <row r="8" spans="1:1" ht="25.5" x14ac:dyDescent="0.2">
      <c r="A8" s="206" t="s">
        <v>705</v>
      </c>
    </row>
    <row r="10" spans="1:1" ht="51" x14ac:dyDescent="0.2">
      <c r="A10" s="206" t="s">
        <v>706</v>
      </c>
    </row>
    <row r="12" spans="1:1" ht="117" customHeight="1" x14ac:dyDescent="0.2">
      <c r="A12" s="206" t="s">
        <v>708</v>
      </c>
    </row>
    <row r="14" spans="1:1" x14ac:dyDescent="0.2">
      <c r="A14" s="206" t="s">
        <v>703</v>
      </c>
    </row>
  </sheetData>
  <phoneticPr fontId="22"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AD49040ACB364A8ABBCC67457619BB" ma:contentTypeVersion="12" ma:contentTypeDescription="Create a new document." ma:contentTypeScope="" ma:versionID="64adaebd3eab61b8d5e5bea9c6685b84">
  <xsd:schema xmlns:xsd="http://www.w3.org/2001/XMLSchema" xmlns:xs="http://www.w3.org/2001/XMLSchema" xmlns:p="http://schemas.microsoft.com/office/2006/metadata/properties" xmlns:ns2="77990171-f2d8-4f3e-aa39-dc4945a37f78" targetNamespace="http://schemas.microsoft.com/office/2006/metadata/properties" ma:root="true" ma:fieldsID="a59eefab80074bfda8f2cd26b44d09d1" ns2:_="">
    <xsd:import namespace="77990171-f2d8-4f3e-aa39-dc4945a37f7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990171-f2d8-4f3e-aa39-dc4945a37f78" elementFormDefault="qualified">
    <xsd:import namespace="http://schemas.microsoft.com/office/2006/documentManagement/types"/>
    <xsd:import namespace="http://schemas.microsoft.com/office/infopath/2007/PartnerControls"/>
    <xsd:element name="MediaServiceMetadata" ma:index="4" nillable="true" ma:displayName="MediaServiceMetadata" ma:hidden="true" ma:internalName="MediaServiceMetadata" ma:readOnly="true">
      <xsd:simpleType>
        <xsd:restriction base="dms:Note"/>
      </xsd:simpleType>
    </xsd:element>
    <xsd:element name="MediaServiceFastMetadata" ma:index="5" nillable="true" ma:displayName="MediaServiceFastMetadata" ma:hidden="true" ma:internalName="MediaServiceFastMetadata" ma:readOnly="true">
      <xsd:simpleType>
        <xsd:restriction base="dms:Note"/>
      </xsd:simpleType>
    </xsd:element>
    <xsd:element name="MediaServiceAutoTags" ma:index="6" nillable="true" ma:displayName="Tags" ma:internalName="MediaServiceAutoTags" ma:readOnly="true">
      <xsd:simpleType>
        <xsd:restriction base="dms:Text"/>
      </xsd:simpleType>
    </xsd:element>
    <xsd:element name="MediaServiceOCR" ma:index="7" nillable="true" ma:displayName="Extracted Text" ma:internalName="MediaServiceOCR" ma:readOnly="true">
      <xsd:simpleType>
        <xsd:restriction base="dms:Note">
          <xsd:maxLength value="255"/>
        </xsd:restriction>
      </xsd:simpleType>
    </xsd:element>
    <xsd:element name="MediaServiceDateTaken" ma:index="8" nillable="true" ma:displayName="MediaServiceDateTaken" ma:hidden="true" ma:internalName="MediaServiceDateTaken" ma:readOnly="true">
      <xsd:simpleType>
        <xsd:restriction base="dms:Text"/>
      </xsd:simpleType>
    </xsd:element>
    <xsd:element name="MediaServiceGenerationTime" ma:index="9" nillable="true" ma:displayName="MediaServiceGenerationTime" ma:hidden="true" ma:internalName="MediaServiceGenerationTime" ma:readOnly="true">
      <xsd:simpleType>
        <xsd:restriction base="dms:Text"/>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I D A A B Q S w M E F A A C A A g A 4 3 1 v U u 1 e f i q i A A A A 9 Q A A A B I A H A B D b 2 5 m a W c v U G F j a 2 F n Z S 5 4 b W w g o h g A K K A U A A A A A A A A A A A A A A A A A A A A A A A A A A A A h Y + x D o I w F E V / h X S n L X U h 5 F E G V 0 l M i M a 1 K R U a 4 W G g W P 7 N w U / y F 8 Q o 6 u Z 4 7 z n D v f f r D b K p b Y K L 6 Q f b Y U o i y k l g U H e l x S o l o z u G M c k k b J U + q c o E s 4 x D M g 1 l S m r n z g l j 3 n v q V 7 T r K y Y 4 j 9 g h 3 x S 6 N q 0 i H 9 n + l 0 O L g 1 O o D Z G w f 4 2 R g s Y x F X y e B G z p I L f 4 5 W J m T / p T w n p s 3 N g b a T D c F c C W C O x 9 Q T 4 A U E s D B B Q A A g A I A O N 9 b 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j f W 9 S K I p H u A 4 A A A A R A A A A E w A c A E Z v c m 1 1 b G F z L 1 N l Y 3 R p b 2 4 x L m 0 g o h g A K K A U A A A A A A A A A A A A A A A A A A A A A A A A A A A A K 0 5 N L s n M z 1 M I h t C G 1 g B Q S w E C L Q A U A A I A C A D j f W 9 S 7 V 5 + K q I A A A D 1 A A A A E g A A A A A A A A A A A A A A A A A A A A A A Q 2 9 u Z m l n L 1 B h Y 2 t h Z 2 U u e G 1 s U E s B A i 0 A F A A C A A g A 4 3 1 v U g / K 6 a u k A A A A 6 Q A A A B M A A A A A A A A A A A A A A A A A 7 g A A A F t D b 2 5 0 Z W 5 0 X 1 R 5 c G V z X S 5 4 b W x Q S w E C L Q A U A A I A C A D j f W 9 S 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Q s H K l d k P 0 + b V o O k h 2 M / L g A A A A A C A A A A A A A D Z g A A w A A A A B A A A A B v 6 O D R v W e s y C o 9 X S O a W 0 X E A A A A A A S A A A C g A A A A E A A A A P Y U K X Y G 2 O R F D n T u 2 d h e l O R Q A A A A T v B t v Q X n u b e a I + J 5 7 I 1 + a A A 3 g 5 o d + S j q X 8 L j R 9 l b l u B 1 u V + a I U S 4 g c + 1 u A T 1 t / H z k C 2 m x O C k I R Q n F 5 P d F P W p 2 9 D l C f A 6 A 8 U e J N j 1 A e S 0 K x U U A A A A 0 c W T o u 2 7 + / f u V a + U a F t j J W V v v j 0 = < / 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9E9610-5A0B-4BF3-AE24-CB9F0F6BB7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990171-f2d8-4f3e-aa39-dc4945a37f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4313FC4-E5D9-4F66-B3D1-0FC11246CAAB}">
  <ds:schemaRefs>
    <ds:schemaRef ds:uri="http://schemas.microsoft.com/sharepoint/v3/contenttype/forms"/>
  </ds:schemaRefs>
</ds:datastoreItem>
</file>

<file path=customXml/itemProps3.xml><?xml version="1.0" encoding="utf-8"?>
<ds:datastoreItem xmlns:ds="http://schemas.openxmlformats.org/officeDocument/2006/customXml" ds:itemID="{D5907507-A36B-4318-9ED5-849C3C2C27CD}">
  <ds:schemaRefs>
    <ds:schemaRef ds:uri="http://schemas.microsoft.com/DataMashup"/>
  </ds:schemaRefs>
</ds:datastoreItem>
</file>

<file path=customXml/itemProps4.xml><?xml version="1.0" encoding="utf-8"?>
<ds:datastoreItem xmlns:ds="http://schemas.openxmlformats.org/officeDocument/2006/customXml" ds:itemID="{81C6E57E-565E-4E14-9E4E-786F293BC5D2}">
  <ds:schemaRefs>
    <ds:schemaRef ds:uri="http://purl.org/dc/elements/1.1/"/>
    <ds:schemaRef ds:uri="http://www.w3.org/XML/1998/namespace"/>
    <ds:schemaRef ds:uri="http://schemas.microsoft.com/office/2006/documentManagement/types"/>
    <ds:schemaRef ds:uri="77990171-f2d8-4f3e-aa39-dc4945a37f78"/>
    <ds:schemaRef ds:uri="http://schemas.openxmlformats.org/package/2006/metadata/core-properties"/>
    <ds:schemaRef ds:uri="http://purl.org/dc/dcmitype/"/>
    <ds:schemaRef ds:uri="http://schemas.microsoft.com/office/infopath/2007/PartnerControls"/>
    <ds:schemaRef ds:uri="http://purl.org/dc/terms/"/>
    <ds:schemaRef ds:uri="http://schemas.microsoft.com/office/2006/metadata/properties"/>
  </ds:schemaRefs>
</ds:datastoreItem>
</file>

<file path=docMetadata/LabelInfo.xml><?xml version="1.0" encoding="utf-8"?>
<clbl:labelList xmlns:clbl="http://schemas.microsoft.com/office/2020/mipLabelMetadata">
  <clbl:label id="{3ce0b61c-3e9d-4790-85f1-d44a713bf642}" enabled="0" method="" siteId="{3ce0b61c-3e9d-4790-85f1-d44a713bf642}"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Equipment List_Unadjusted</vt:lpstr>
      <vt:lpstr>Equipment List Adjusted</vt:lpstr>
      <vt:lpstr>Indexes</vt:lpstr>
      <vt:lpstr>Reference Notes</vt:lpstr>
      <vt:lpstr>'Equipment List Adjusted'!ITS_equipment</vt:lpstr>
      <vt:lpstr>'Equipment List_Unadjusted'!ITS_equipment</vt:lpstr>
      <vt:lpstr>'Equipment List Adjusted'!Print_Area</vt:lpstr>
      <vt:lpstr>'Equipment List_Unadjusted'!Print_Area</vt:lpstr>
      <vt:lpstr>Indexes!Print_Area</vt:lpstr>
      <vt:lpstr>'Equipment List Adjusted'!Print_Titles</vt:lpstr>
      <vt:lpstr>'Equipment List_Unadjusted'!Print_Titles</vt:lpstr>
    </vt:vector>
  </TitlesOfParts>
  <Manager/>
  <Company>Noblis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Lowrance, Cheryl F.</dc:creator>
  <cp:keywords/>
  <dc:description/>
  <cp:lastModifiedBy>Thompson, Kathy</cp:lastModifiedBy>
  <cp:revision/>
  <dcterms:created xsi:type="dcterms:W3CDTF">1999-04-07T17:01:58Z</dcterms:created>
  <dcterms:modified xsi:type="dcterms:W3CDTF">2022-08-12T02:35:27Z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ContentTypeId">
    <vt:lpwstr>0x01010083AD49040ACB364A8ABBCC67457619BB</vt:lpwstr>
  </property>
  <property fmtid="{D5CDD505-2E9C-101B-9397-08002B2CF9AE}" pid="4" name="_ExtendedDescription">
    <vt:lpwstr/>
  </property>
</Properties>
</file>